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정보공개청구\2023년 4월\"/>
    </mc:Choice>
  </mc:AlternateContent>
  <bookViews>
    <workbookView xWindow="0" yWindow="0" windowWidth="28800" windowHeight="11625" firstSheet="3" activeTab="3"/>
  </bookViews>
  <sheets>
    <sheet name="삼천포 소화가스 1월" sheetId="2" state="hidden" r:id="rId1"/>
    <sheet name="삼천포 소화가스 2월" sheetId="1" state="hidden" r:id="rId2"/>
    <sheet name="삼천포 소화가스 3월" sheetId="3" state="hidden" r:id="rId3"/>
    <sheet name="삼천포 소화가스 4월" sheetId="4" r:id="rId4"/>
    <sheet name="사천 태양광 4월" sheetId="6" r:id="rId5"/>
    <sheet name="곤명 태양광 4월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4" l="1"/>
  <c r="C42" i="4"/>
  <c r="B42" i="4"/>
  <c r="E43" i="5"/>
  <c r="D43" i="5"/>
  <c r="C43" i="5"/>
  <c r="E42" i="5"/>
  <c r="D42" i="5"/>
  <c r="C42" i="5"/>
  <c r="B42" i="6"/>
  <c r="B43" i="6" l="1"/>
  <c r="C40" i="6"/>
  <c r="D40" i="6" s="1"/>
  <c r="C39" i="6"/>
  <c r="D39" i="6" s="1"/>
  <c r="C38" i="6"/>
  <c r="D38" i="6" s="1"/>
  <c r="C37" i="6"/>
  <c r="D37" i="6" s="1"/>
  <c r="C36" i="6"/>
  <c r="D36" i="6" s="1"/>
  <c r="C35" i="6"/>
  <c r="D35" i="6" s="1"/>
  <c r="C34" i="6"/>
  <c r="D34" i="6" s="1"/>
  <c r="C33" i="6"/>
  <c r="D33" i="6" s="1"/>
  <c r="C32" i="6"/>
  <c r="D32" i="6" s="1"/>
  <c r="D31" i="6"/>
  <c r="C31" i="6"/>
  <c r="C30" i="6"/>
  <c r="D30" i="6" s="1"/>
  <c r="C29" i="6"/>
  <c r="D29" i="6" s="1"/>
  <c r="C28" i="6"/>
  <c r="D28" i="6" s="1"/>
  <c r="C27" i="6"/>
  <c r="D27" i="6" s="1"/>
  <c r="C26" i="6"/>
  <c r="D26" i="6" s="1"/>
  <c r="C25" i="6"/>
  <c r="D25" i="6" s="1"/>
  <c r="C24" i="6"/>
  <c r="D24" i="6" s="1"/>
  <c r="C23" i="6"/>
  <c r="D23" i="6" s="1"/>
  <c r="C22" i="6"/>
  <c r="D22" i="6" s="1"/>
  <c r="C21" i="6"/>
  <c r="D21" i="6" s="1"/>
  <c r="C20" i="6"/>
  <c r="D20" i="6" s="1"/>
  <c r="C19" i="6"/>
  <c r="D19" i="6" s="1"/>
  <c r="C18" i="6"/>
  <c r="D18" i="6" s="1"/>
  <c r="C17" i="6"/>
  <c r="D17" i="6" s="1"/>
  <c r="C16" i="6"/>
  <c r="D16" i="6" s="1"/>
  <c r="D15" i="6"/>
  <c r="C15" i="6"/>
  <c r="C14" i="6"/>
  <c r="D14" i="6" s="1"/>
  <c r="C13" i="6"/>
  <c r="D13" i="6" s="1"/>
  <c r="C12" i="6"/>
  <c r="D12" i="6" s="1"/>
  <c r="C11" i="6"/>
  <c r="C43" i="6" l="1"/>
  <c r="C42" i="6"/>
  <c r="D11" i="6"/>
  <c r="D42" i="6" s="1"/>
  <c r="D43" i="6"/>
  <c r="F43" i="4" l="1"/>
  <c r="E43" i="4"/>
  <c r="D43" i="4"/>
  <c r="C43" i="4"/>
  <c r="B43" i="4"/>
  <c r="G42" i="3" l="1"/>
  <c r="F42" i="3"/>
  <c r="E42" i="3"/>
  <c r="D42" i="3"/>
  <c r="C42" i="3"/>
  <c r="G42" i="2" l="1"/>
  <c r="F42" i="2"/>
  <c r="E42" i="2"/>
  <c r="D42" i="2"/>
  <c r="C42" i="2"/>
  <c r="G41" i="1"/>
  <c r="F41" i="1"/>
  <c r="E41" i="1"/>
  <c r="D41" i="1"/>
  <c r="C41" i="1"/>
</calcChain>
</file>

<file path=xl/sharedStrings.xml><?xml version="1.0" encoding="utf-8"?>
<sst xmlns="http://schemas.openxmlformats.org/spreadsheetml/2006/main" count="299" uniqueCount="194">
  <si>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</si>
  <si>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</si>
  <si>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</si>
  <si>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</si>
  <si>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</si>
  <si>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</si>
  <si>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발전용량</t>
    <phoneticPr fontId="3" type="noConversion"/>
  </si>
  <si>
    <t>4020N㎥/day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</si>
  <si>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</si>
  <si>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</si>
  <si>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시간</t>
  </si>
  <si>
    <t>발생량(N㎥/day)</t>
    <phoneticPr fontId="2" type="noConversion"/>
  </si>
  <si>
    <t>사용량합계(N㎥/day)</t>
    <phoneticPr fontId="2" type="noConversion"/>
  </si>
  <si>
    <t>소화조가온(N㎥/day)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</si>
  <si>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</si>
  <si>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</si>
  <si>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</si>
  <si>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발전용량</t>
    <phoneticPr fontId="3" type="noConversion"/>
  </si>
  <si>
    <t>1월 02일</t>
    <phoneticPr fontId="2" type="noConversion"/>
  </si>
  <si>
    <t>1월 03일</t>
  </si>
  <si>
    <t>1월 04일</t>
  </si>
  <si>
    <t>1월 05일</t>
  </si>
  <si>
    <t>1월 06일</t>
  </si>
  <si>
    <t>1월 07일</t>
  </si>
  <si>
    <t>1월 08일</t>
  </si>
  <si>
    <t>1월 09일</t>
  </si>
  <si>
    <t>1월 10일</t>
  </si>
  <si>
    <t>1월 11일</t>
  </si>
  <si>
    <t>1월 12일</t>
  </si>
  <si>
    <t>1월 13일</t>
  </si>
  <si>
    <t>1월 14일</t>
  </si>
  <si>
    <t>1월 15일</t>
  </si>
  <si>
    <t>1월 16일</t>
  </si>
  <si>
    <t>1월 17일</t>
  </si>
  <si>
    <t>1월 18일</t>
  </si>
  <si>
    <t>1월 19일</t>
  </si>
  <si>
    <t>1월 20일</t>
  </si>
  <si>
    <t>1월 21일</t>
  </si>
  <si>
    <t>1월 22일</t>
  </si>
  <si>
    <t>1월 23일</t>
  </si>
  <si>
    <t>1월 24일</t>
  </si>
  <si>
    <t>1월 25일</t>
  </si>
  <si>
    <t>1월 26일</t>
  </si>
  <si>
    <t>1월 27일</t>
  </si>
  <si>
    <t>1월 28일</t>
  </si>
  <si>
    <t>1월 29일</t>
  </si>
  <si>
    <t>1월 30일</t>
  </si>
  <si>
    <t>1월 31일</t>
  </si>
  <si>
    <t>1월 01일</t>
    <phoneticPr fontId="2" type="noConversion"/>
  </si>
  <si>
    <t>1월 소화가스량</t>
    <phoneticPr fontId="2" type="noConversion"/>
  </si>
  <si>
    <t>2월 소화가스량</t>
    <phoneticPr fontId="2" type="noConversion"/>
  </si>
  <si>
    <t>2월 01일</t>
    <phoneticPr fontId="2" type="noConversion"/>
  </si>
  <si>
    <t>2월 02일</t>
    <phoneticPr fontId="2" type="noConversion"/>
  </si>
  <si>
    <t>2월 03일</t>
  </si>
  <si>
    <t>2월 04일</t>
  </si>
  <si>
    <t>2월 05일</t>
  </si>
  <si>
    <t>2월 06일</t>
  </si>
  <si>
    <t>2월 07일</t>
  </si>
  <si>
    <t>2월 08일</t>
  </si>
  <si>
    <t>2월 09일</t>
  </si>
  <si>
    <t>2월 10일</t>
  </si>
  <si>
    <t>2월 11일</t>
  </si>
  <si>
    <t>2월 12일</t>
  </si>
  <si>
    <t>2월 13일</t>
  </si>
  <si>
    <t>2월 14일</t>
  </si>
  <si>
    <t>2월 15일</t>
  </si>
  <si>
    <t>2월 16일</t>
  </si>
  <si>
    <t>2월 17일</t>
  </si>
  <si>
    <t>2월 18일</t>
  </si>
  <si>
    <t>2월 19일</t>
  </si>
  <si>
    <t>2월 20일</t>
  </si>
  <si>
    <t>2월 21일</t>
  </si>
  <si>
    <t>2월 22일</t>
  </si>
  <si>
    <t>2월 23일</t>
  </si>
  <si>
    <t>2월 24일</t>
  </si>
  <si>
    <t>2월 25일</t>
  </si>
  <si>
    <t>2월 26일</t>
  </si>
  <si>
    <t>2월 27일</t>
  </si>
  <si>
    <t>2월 28일</t>
  </si>
  <si>
    <t>6030N㎥/day</t>
    <phoneticPr fontId="3" type="noConversion"/>
  </si>
  <si>
    <r>
      <t>60</t>
    </r>
    <r>
      <rPr>
        <sz val="11"/>
        <color theme="1"/>
        <rFont val="맑은 고딕"/>
        <family val="3"/>
        <charset val="129"/>
        <scheme val="minor"/>
      </rPr>
      <t>3</t>
    </r>
    <r>
      <rPr>
        <sz val="11"/>
        <color theme="1"/>
        <rFont val="맑은 고딕"/>
        <family val="3"/>
        <charset val="129"/>
        <scheme val="minor"/>
      </rPr>
      <t>0N㎥/day</t>
    </r>
    <phoneticPr fontId="3" type="noConversion"/>
  </si>
  <si>
    <t>3월 소화가스량</t>
    <phoneticPr fontId="2" type="noConversion"/>
  </si>
  <si>
    <t>3월 01일</t>
    <phoneticPr fontId="2" type="noConversion"/>
  </si>
  <si>
    <t>3월 02일</t>
  </si>
  <si>
    <t>3월 03일</t>
  </si>
  <si>
    <t>3월 04일</t>
  </si>
  <si>
    <t>3월 05일</t>
  </si>
  <si>
    <t>3월 06일</t>
  </si>
  <si>
    <t>3월 07일</t>
  </si>
  <si>
    <t>3월 08일</t>
  </si>
  <si>
    <t>3월 09일</t>
  </si>
  <si>
    <t>3월 10일</t>
  </si>
  <si>
    <t>3월 11일</t>
  </si>
  <si>
    <t>3월 12일</t>
  </si>
  <si>
    <t>3월 13일</t>
  </si>
  <si>
    <t>3월 14일</t>
  </si>
  <si>
    <t>3월 15일</t>
  </si>
  <si>
    <t>3월 16일</t>
  </si>
  <si>
    <t>3월 17일</t>
  </si>
  <si>
    <t>3월 18일</t>
  </si>
  <si>
    <t>3월 19일</t>
  </si>
  <si>
    <t>3월 20일</t>
  </si>
  <si>
    <t>3월 21일</t>
  </si>
  <si>
    <t>3월 22일</t>
  </si>
  <si>
    <t>3월 23일</t>
  </si>
  <si>
    <t>3월 24일</t>
  </si>
  <si>
    <t>3월 25일</t>
  </si>
  <si>
    <t>3월 26일</t>
  </si>
  <si>
    <t>3월 27일</t>
  </si>
  <si>
    <t>3월 28일</t>
  </si>
  <si>
    <t>3월 29일</t>
  </si>
  <si>
    <t>3월 30일</t>
  </si>
  <si>
    <t>3월 31일</t>
  </si>
  <si>
    <t>4월 소화가스량</t>
    <phoneticPr fontId="2" type="noConversion"/>
  </si>
  <si>
    <t>4월 01일</t>
    <phoneticPr fontId="2" type="noConversion"/>
  </si>
  <si>
    <t>4월 02일</t>
    <phoneticPr fontId="2" type="noConversion"/>
  </si>
  <si>
    <t>4월 03일</t>
  </si>
  <si>
    <t>4월 04일</t>
  </si>
  <si>
    <t>4월 05일</t>
  </si>
  <si>
    <t>4월 06일</t>
  </si>
  <si>
    <t>4월 07일</t>
  </si>
  <si>
    <t>4월 08일</t>
  </si>
  <si>
    <t>4월 09일</t>
  </si>
  <si>
    <t>4월 10일</t>
  </si>
  <si>
    <t>4월 11일</t>
  </si>
  <si>
    <t>4월 12일</t>
  </si>
  <si>
    <t>4월 13일</t>
  </si>
  <si>
    <t>4월 14일</t>
  </si>
  <si>
    <t>4월 15일</t>
  </si>
  <si>
    <t>4월 16일</t>
  </si>
  <si>
    <t>4월 17일</t>
  </si>
  <si>
    <t>4월 18일</t>
  </si>
  <si>
    <t>4월 19일</t>
  </si>
  <si>
    <t>4월 20일</t>
  </si>
  <si>
    <t>4월 21일</t>
  </si>
  <si>
    <t>4월 22일</t>
  </si>
  <si>
    <t>4월 23일</t>
  </si>
  <si>
    <t>4월 24일</t>
  </si>
  <si>
    <t>4월 25일</t>
  </si>
  <si>
    <t>4월 26일</t>
  </si>
  <si>
    <t>4월 27일</t>
  </si>
  <si>
    <t>4월 28일</t>
  </si>
  <si>
    <t>4월 29일</t>
  </si>
  <si>
    <t>4월 30일</t>
  </si>
  <si>
    <t>처리시설명</t>
    <phoneticPr fontId="3" type="noConversion"/>
  </si>
  <si>
    <t>위치</t>
    <phoneticPr fontId="2" type="noConversion"/>
  </si>
  <si>
    <t>경상남도 사천시 곤명면 정곡들2길 181</t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</si>
  <si>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</si>
  <si>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</si>
  <si>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</si>
  <si>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</si>
  <si>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일 발전용량</t>
    <phoneticPr fontId="3" type="noConversion"/>
  </si>
  <si>
    <t>116.55kWh</t>
    <phoneticPr fontId="3" type="noConversion"/>
  </si>
  <si>
    <t>사용처</t>
    <phoneticPr fontId="2" type="noConversion"/>
  </si>
  <si>
    <t>시설내 전기설비</t>
    <phoneticPr fontId="3" type="noConversion"/>
  </si>
  <si>
    <t>일 발전량(kWh)</t>
    <phoneticPr fontId="3" type="noConversion"/>
  </si>
  <si>
    <t>일 사용량(kWh)</t>
    <phoneticPr fontId="2" type="noConversion"/>
  </si>
  <si>
    <t>4월 01일</t>
    <phoneticPr fontId="3" type="noConversion"/>
  </si>
  <si>
    <t>4월 02일</t>
    <phoneticPr fontId="3" type="noConversion"/>
  </si>
  <si>
    <t>처리시설명</t>
    <phoneticPr fontId="3" type="noConversion"/>
  </si>
  <si>
    <t xml:space="preserve">사천시공공하수처리시설 </t>
    <phoneticPr fontId="3" type="noConversion"/>
  </si>
  <si>
    <t>위치</t>
    <phoneticPr fontId="2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</si>
  <si>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</si>
  <si>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</si>
  <si>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</si>
  <si>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</si>
  <si>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</si>
  <si>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t>사용처</t>
    <phoneticPr fontId="2" type="noConversion"/>
  </si>
  <si>
    <t>시설내 전기설비</t>
    <phoneticPr fontId="3" type="noConversion"/>
  </si>
  <si>
    <t>4월 발전량</t>
    <phoneticPr fontId="2" type="noConversion"/>
  </si>
  <si>
    <t>4월 01일</t>
    <phoneticPr fontId="3" type="noConversion"/>
  </si>
  <si>
    <t>4월 02일</t>
  </si>
  <si>
    <t>슬러지건조(N㎥/day)</t>
    <phoneticPr fontId="2" type="noConversion"/>
  </si>
  <si>
    <t>일 발생량(N㎥/day)</t>
    <phoneticPr fontId="2" type="noConversion"/>
  </si>
  <si>
    <t>소화조가온
사용량(N㎥/day)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</si>
  <si>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</si>
  <si>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</si>
  <si>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</si>
  <si>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B=(C+D)</t>
    <phoneticPr fontId="2" type="noConversion"/>
  </si>
  <si>
    <t>A=(B+E)</t>
    <phoneticPr fontId="2" type="noConversion"/>
  </si>
  <si>
    <t>176.4kWh</t>
    <phoneticPr fontId="3" type="noConversion"/>
  </si>
  <si>
    <t>일 발전용량</t>
    <phoneticPr fontId="3" type="noConversion"/>
  </si>
  <si>
    <t xml:space="preserve">곤명공공하수처리시설 </t>
    <phoneticPr fontId="3" type="noConversion"/>
  </si>
  <si>
    <t>일자</t>
    <phoneticPr fontId="2" type="noConversion"/>
  </si>
  <si>
    <t>일 평균</t>
    <phoneticPr fontId="2" type="noConversion"/>
  </si>
  <si>
    <t>일 평균</t>
    <phoneticPr fontId="2" type="noConversion"/>
  </si>
  <si>
    <t>4월 태양광설비 발전량</t>
    <phoneticPr fontId="2" type="noConversion"/>
  </si>
  <si>
    <t>태양광 설비 현황</t>
    <phoneticPr fontId="2" type="noConversion"/>
  </si>
  <si>
    <t>일 CO₂저감량(kgCO₂)</t>
    <phoneticPr fontId="3" type="noConversion"/>
  </si>
  <si>
    <t>합계</t>
    <phoneticPr fontId="3" type="noConversion"/>
  </si>
  <si>
    <t>합계</t>
    <phoneticPr fontId="2" type="noConversion"/>
  </si>
  <si>
    <t>합계</t>
    <phoneticPr fontId="2" type="noConversion"/>
  </si>
  <si>
    <t>소화조 설비 현황</t>
    <phoneticPr fontId="2" type="noConversion"/>
  </si>
  <si>
    <t>5,288N㎥/day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</si>
</sst>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#,##0_ "/>
    <numFmt numFmtId="178" formatCode="#,##0;[Red]#,##0"/>
  </numFmts>
  <fonts count="1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7" fillId="0" borderId="0"/>
    <xf numFmtId="0" fontId="8" fillId="0" borderId="0"/>
    <xf numFmtId="41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76" fontId="6" fillId="3" borderId="16" xfId="1" applyNumberFormat="1" applyFont="1" applyFill="1" applyBorder="1" applyAlignment="1">
      <alignment horizontal="center" vertical="center"/>
    </xf>
    <xf numFmtId="177" fontId="6" fillId="3" borderId="16" xfId="1" applyNumberFormat="1" applyFont="1" applyFill="1" applyBorder="1" applyAlignment="1">
      <alignment horizontal="center" vertical="center"/>
    </xf>
    <xf numFmtId="176" fontId="6" fillId="3" borderId="16" xfId="2" applyNumberFormat="1" applyFont="1" applyFill="1" applyBorder="1" applyAlignment="1">
      <alignment horizontal="center" vertical="center"/>
    </xf>
    <xf numFmtId="176" fontId="6" fillId="3" borderId="17" xfId="1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176" fontId="6" fillId="3" borderId="19" xfId="1" applyNumberFormat="1" applyFont="1" applyFill="1" applyBorder="1" applyAlignment="1">
      <alignment horizontal="center" vertical="center"/>
    </xf>
    <xf numFmtId="177" fontId="6" fillId="3" borderId="19" xfId="1" applyNumberFormat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/>
    </xf>
    <xf numFmtId="176" fontId="6" fillId="3" borderId="20" xfId="1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76" fontId="6" fillId="3" borderId="24" xfId="1" applyNumberFormat="1" applyFont="1" applyFill="1" applyBorder="1" applyAlignment="1">
      <alignment horizontal="center" vertical="center"/>
    </xf>
    <xf numFmtId="176" fontId="6" fillId="3" borderId="25" xfId="1" applyNumberFormat="1" applyFont="1" applyFill="1" applyBorder="1" applyAlignment="1">
      <alignment horizontal="center" vertical="center"/>
    </xf>
    <xf numFmtId="177" fontId="6" fillId="3" borderId="25" xfId="1" applyNumberFormat="1" applyFont="1" applyFill="1" applyBorder="1" applyAlignment="1">
      <alignment horizontal="center" vertical="center"/>
    </xf>
    <xf numFmtId="176" fontId="6" fillId="3" borderId="25" xfId="2" applyNumberFormat="1" applyFont="1" applyFill="1" applyBorder="1" applyAlignment="1">
      <alignment horizontal="center" vertical="center"/>
    </xf>
    <xf numFmtId="176" fontId="6" fillId="3" borderId="26" xfId="1" applyNumberFormat="1" applyFont="1" applyFill="1" applyBorder="1" applyAlignment="1">
      <alignment horizontal="center" vertical="center"/>
    </xf>
    <xf numFmtId="176" fontId="6" fillId="3" borderId="27" xfId="1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5" xfId="3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/>
    </xf>
    <xf numFmtId="0" fontId="0" fillId="0" borderId="18" xfId="3" applyFont="1" applyBorder="1" applyAlignment="1">
      <alignment horizontal="center" vertical="center"/>
    </xf>
    <xf numFmtId="178" fontId="1" fillId="0" borderId="29" xfId="4" applyNumberFormat="1" applyFont="1" applyBorder="1" applyAlignment="1">
      <alignment horizontal="center" vertical="center"/>
    </xf>
    <xf numFmtId="178" fontId="1" fillId="0" borderId="30" xfId="4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78" fontId="1" fillId="0" borderId="34" xfId="4" applyNumberFormat="1" applyFont="1" applyBorder="1" applyAlignment="1">
      <alignment horizontal="center" vertical="center"/>
    </xf>
    <xf numFmtId="178" fontId="1" fillId="0" borderId="35" xfId="4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5" xfId="3" applyBorder="1" applyAlignment="1">
      <alignment horizontal="center"/>
    </xf>
    <xf numFmtId="0" fontId="8" fillId="0" borderId="16" xfId="3" applyBorder="1"/>
    <xf numFmtId="2" fontId="8" fillId="0" borderId="24" xfId="3" applyNumberFormat="1" applyBorder="1"/>
    <xf numFmtId="0" fontId="8" fillId="0" borderId="18" xfId="3" applyBorder="1" applyAlignment="1">
      <alignment horizontal="center"/>
    </xf>
    <xf numFmtId="0" fontId="8" fillId="0" borderId="19" xfId="3" applyBorder="1"/>
    <xf numFmtId="0" fontId="8" fillId="0" borderId="6" xfId="3" applyBorder="1"/>
    <xf numFmtId="0" fontId="9" fillId="0" borderId="16" xfId="0" applyFont="1" applyBorder="1" applyAlignment="1" applyProtection="1">
      <alignment horizontal="right" vertical="center"/>
      <protection locked="0"/>
    </xf>
    <xf numFmtId="0" fontId="8" fillId="0" borderId="36" xfId="3" applyBorder="1"/>
    <xf numFmtId="0" fontId="8" fillId="0" borderId="7" xfId="3" applyBorder="1"/>
    <xf numFmtId="2" fontId="8" fillId="0" borderId="27" xfId="3" applyNumberFormat="1" applyBorder="1"/>
    <xf numFmtId="0" fontId="3" fillId="2" borderId="1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76" fontId="1" fillId="0" borderId="0" xfId="0" applyNumberFormat="1" applyFont="1" applyAlignment="1"/>
    <xf numFmtId="0" fontId="4" fillId="0" borderId="3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41" fontId="0" fillId="0" borderId="42" xfId="4" applyFont="1" applyBorder="1" applyAlignment="1"/>
    <xf numFmtId="41" fontId="0" fillId="0" borderId="43" xfId="4" applyFont="1" applyBorder="1" applyAlignment="1"/>
    <xf numFmtId="0" fontId="0" fillId="0" borderId="44" xfId="0" applyFont="1" applyBorder="1" applyAlignment="1">
      <alignment horizontal="center" vertical="center"/>
    </xf>
    <xf numFmtId="41" fontId="0" fillId="0" borderId="45" xfId="4" applyFont="1" applyBorder="1" applyAlignment="1"/>
    <xf numFmtId="41" fontId="0" fillId="0" borderId="46" xfId="4" applyFont="1" applyBorder="1" applyAlignment="1"/>
    <xf numFmtId="176" fontId="6" fillId="3" borderId="37" xfId="1" applyNumberFormat="1" applyFont="1" applyFill="1" applyBorder="1" applyAlignment="1">
      <alignment horizontal="right" vertical="center"/>
    </xf>
    <xf numFmtId="177" fontId="6" fillId="3" borderId="37" xfId="1" applyNumberFormat="1" applyFont="1" applyFill="1" applyBorder="1" applyAlignment="1">
      <alignment horizontal="right" vertical="center"/>
    </xf>
    <xf numFmtId="176" fontId="6" fillId="3" borderId="37" xfId="2" applyNumberFormat="1" applyFont="1" applyFill="1" applyBorder="1" applyAlignment="1">
      <alignment horizontal="right" vertical="center"/>
    </xf>
    <xf numFmtId="176" fontId="6" fillId="3" borderId="40" xfId="1" applyNumberFormat="1" applyFont="1" applyFill="1" applyBorder="1" applyAlignment="1">
      <alignment horizontal="right" vertical="center"/>
    </xf>
    <xf numFmtId="176" fontId="6" fillId="3" borderId="16" xfId="1" applyNumberFormat="1" applyFont="1" applyFill="1" applyBorder="1" applyAlignment="1">
      <alignment horizontal="right" vertical="center"/>
    </xf>
    <xf numFmtId="177" fontId="6" fillId="3" borderId="16" xfId="1" applyNumberFormat="1" applyFont="1" applyFill="1" applyBorder="1" applyAlignment="1">
      <alignment horizontal="right" vertical="center"/>
    </xf>
    <xf numFmtId="176" fontId="6" fillId="3" borderId="16" xfId="2" applyNumberFormat="1" applyFont="1" applyFill="1" applyBorder="1" applyAlignment="1">
      <alignment horizontal="right" vertical="center"/>
    </xf>
    <xf numFmtId="176" fontId="6" fillId="3" borderId="24" xfId="1" applyNumberFormat="1" applyFont="1" applyFill="1" applyBorder="1" applyAlignment="1">
      <alignment horizontal="right" vertical="center"/>
    </xf>
    <xf numFmtId="176" fontId="6" fillId="3" borderId="25" xfId="1" applyNumberFormat="1" applyFont="1" applyFill="1" applyBorder="1" applyAlignment="1">
      <alignment horizontal="right" vertical="center"/>
    </xf>
    <xf numFmtId="177" fontId="6" fillId="3" borderId="25" xfId="1" applyNumberFormat="1" applyFont="1" applyFill="1" applyBorder="1" applyAlignment="1">
      <alignment horizontal="right" vertical="center"/>
    </xf>
    <xf numFmtId="176" fontId="6" fillId="3" borderId="25" xfId="2" applyNumberFormat="1" applyFont="1" applyFill="1" applyBorder="1" applyAlignment="1">
      <alignment horizontal="right" vertical="center"/>
    </xf>
    <xf numFmtId="176" fontId="6" fillId="3" borderId="26" xfId="1" applyNumberFormat="1" applyFont="1" applyFill="1" applyBorder="1" applyAlignment="1">
      <alignment horizontal="right" vertical="center"/>
    </xf>
    <xf numFmtId="41" fontId="0" fillId="0" borderId="42" xfId="4" applyFont="1" applyBorder="1" applyAlignment="1">
      <alignment horizontal="right"/>
    </xf>
    <xf numFmtId="0" fontId="0" fillId="0" borderId="42" xfId="0" applyBorder="1" applyAlignment="1">
      <alignment horizontal="right"/>
    </xf>
    <xf numFmtId="178" fontId="1" fillId="0" borderId="45" xfId="4" applyNumberFormat="1" applyFont="1" applyBorder="1" applyAlignment="1">
      <alignment horizontal="right" vertical="center"/>
    </xf>
    <xf numFmtId="0" fontId="0" fillId="0" borderId="43" xfId="0" applyBorder="1" applyAlignment="1">
      <alignment horizontal="right"/>
    </xf>
    <xf numFmtId="178" fontId="1" fillId="0" borderId="46" xfId="4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left"/>
    </xf>
  </cellXfs>
  <cellStyles count="5">
    <cellStyle name="쉼표 [0]" xfId="4" builtinId="6"/>
    <cellStyle name="표준" xfId="0" builtinId="0"/>
    <cellStyle name="표준 2" xfId="3"/>
    <cellStyle name="표준_6ECD9000" xfId="1"/>
    <cellStyle name="표준_데이타~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topLeftCell="A4" workbookViewId="0">
      <selection activeCell="C42" sqref="C42:G42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57" t="s">
        <v>1</v>
      </c>
      <c r="D3" s="58"/>
      <c r="E3" s="59"/>
    </row>
    <row r="4" spans="2:7">
      <c r="B4" s="4" t="s">
        <v>2</v>
      </c>
      <c r="C4" s="60" t="s">
        <v>3</v>
      </c>
      <c r="D4" s="61"/>
      <c r="E4" s="62"/>
    </row>
    <row r="5" spans="2:7">
      <c r="B5" s="4" t="s">
        <v>4</v>
      </c>
      <c r="C5" s="60" t="s">
        <v>5</v>
      </c>
      <c r="D5" s="61"/>
      <c r="E5" s="62"/>
    </row>
    <row r="6" spans="2:7">
      <c r="B6" s="4" t="s">
        <v>17</v>
      </c>
      <c r="C6" s="60" t="s">
        <v>7</v>
      </c>
      <c r="D6" s="61"/>
      <c r="E6" s="62"/>
    </row>
    <row r="7" spans="2:7" ht="17.25" thickBot="1">
      <c r="B7" s="5" t="s">
        <v>8</v>
      </c>
      <c r="C7" s="63" t="s">
        <v>9</v>
      </c>
      <c r="D7" s="64"/>
      <c r="E7" s="65"/>
    </row>
    <row r="9" spans="2:7" ht="21" thickBot="1">
      <c r="B9" s="56" t="s">
        <v>49</v>
      </c>
      <c r="C9" s="56"/>
    </row>
    <row r="10" spans="2:7" ht="17.25" thickTop="1">
      <c r="B10" s="20" t="s">
        <v>10</v>
      </c>
      <c r="C10" s="21" t="s">
        <v>11</v>
      </c>
      <c r="D10" s="21" t="s">
        <v>12</v>
      </c>
      <c r="E10" s="21" t="s">
        <v>13</v>
      </c>
      <c r="F10" s="21" t="s">
        <v>14</v>
      </c>
      <c r="G10" s="22" t="s">
        <v>15</v>
      </c>
    </row>
    <row r="11" spans="2:7">
      <c r="B11" s="30" t="s">
        <v>48</v>
      </c>
      <c r="C11" s="10">
        <v>3490</v>
      </c>
      <c r="D11" s="10">
        <v>3183</v>
      </c>
      <c r="E11" s="11">
        <v>1656</v>
      </c>
      <c r="F11" s="12">
        <v>1527</v>
      </c>
      <c r="G11" s="23">
        <v>307</v>
      </c>
    </row>
    <row r="12" spans="2:7">
      <c r="B12" s="30" t="s">
        <v>18</v>
      </c>
      <c r="C12" s="10">
        <v>2786</v>
      </c>
      <c r="D12" s="10">
        <v>2484</v>
      </c>
      <c r="E12" s="11">
        <v>900</v>
      </c>
      <c r="F12" s="12">
        <v>1584</v>
      </c>
      <c r="G12" s="23">
        <v>302</v>
      </c>
    </row>
    <row r="13" spans="2:7">
      <c r="B13" s="30" t="s">
        <v>19</v>
      </c>
      <c r="C13" s="10">
        <v>4714</v>
      </c>
      <c r="D13" s="10">
        <v>3393</v>
      </c>
      <c r="E13" s="11">
        <v>1866</v>
      </c>
      <c r="F13" s="12">
        <v>1527</v>
      </c>
      <c r="G13" s="23">
        <v>1321</v>
      </c>
    </row>
    <row r="14" spans="2:7">
      <c r="B14" s="30" t="s">
        <v>20</v>
      </c>
      <c r="C14" s="10">
        <v>4727</v>
      </c>
      <c r="D14" s="10">
        <v>3444</v>
      </c>
      <c r="E14" s="11">
        <v>1904</v>
      </c>
      <c r="F14" s="12">
        <v>1540</v>
      </c>
      <c r="G14" s="23">
        <v>1283</v>
      </c>
    </row>
    <row r="15" spans="2:7">
      <c r="B15" s="30" t="s">
        <v>21</v>
      </c>
      <c r="C15" s="10">
        <v>3846</v>
      </c>
      <c r="D15" s="10">
        <v>3390</v>
      </c>
      <c r="E15" s="11">
        <v>1837</v>
      </c>
      <c r="F15" s="12">
        <v>1553</v>
      </c>
      <c r="G15" s="23">
        <v>456</v>
      </c>
    </row>
    <row r="16" spans="2:7">
      <c r="B16" s="30" t="s">
        <v>22</v>
      </c>
      <c r="C16" s="10">
        <v>3774</v>
      </c>
      <c r="D16" s="10">
        <v>3398</v>
      </c>
      <c r="E16" s="11">
        <v>1847</v>
      </c>
      <c r="F16" s="12">
        <v>1551</v>
      </c>
      <c r="G16" s="23">
        <v>376</v>
      </c>
    </row>
    <row r="17" spans="2:7">
      <c r="B17" s="30" t="s">
        <v>23</v>
      </c>
      <c r="C17" s="10">
        <v>3509</v>
      </c>
      <c r="D17" s="10">
        <v>3308</v>
      </c>
      <c r="E17" s="11">
        <v>1760</v>
      </c>
      <c r="F17" s="12">
        <v>1548</v>
      </c>
      <c r="G17" s="23">
        <v>201</v>
      </c>
    </row>
    <row r="18" spans="2:7">
      <c r="B18" s="30" t="s">
        <v>24</v>
      </c>
      <c r="C18" s="10">
        <v>3796</v>
      </c>
      <c r="D18" s="10">
        <v>3412</v>
      </c>
      <c r="E18" s="11">
        <v>1865</v>
      </c>
      <c r="F18" s="12">
        <v>1547</v>
      </c>
      <c r="G18" s="23">
        <v>384</v>
      </c>
    </row>
    <row r="19" spans="2:7">
      <c r="B19" s="30" t="s">
        <v>25</v>
      </c>
      <c r="C19" s="10">
        <v>3272</v>
      </c>
      <c r="D19" s="10">
        <v>3237</v>
      </c>
      <c r="E19" s="11">
        <v>1694</v>
      </c>
      <c r="F19" s="12">
        <v>1543</v>
      </c>
      <c r="G19" s="23">
        <v>35</v>
      </c>
    </row>
    <row r="20" spans="2:7">
      <c r="B20" s="30" t="s">
        <v>26</v>
      </c>
      <c r="C20" s="10">
        <v>4519</v>
      </c>
      <c r="D20" s="10">
        <v>3339</v>
      </c>
      <c r="E20" s="11">
        <v>1836</v>
      </c>
      <c r="F20" s="12">
        <v>1503</v>
      </c>
      <c r="G20" s="23">
        <v>1180</v>
      </c>
    </row>
    <row r="21" spans="2:7">
      <c r="B21" s="30" t="s">
        <v>27</v>
      </c>
      <c r="C21" s="10">
        <v>4675</v>
      </c>
      <c r="D21" s="10">
        <v>3438</v>
      </c>
      <c r="E21" s="11">
        <v>1923</v>
      </c>
      <c r="F21" s="12">
        <v>1515</v>
      </c>
      <c r="G21" s="23">
        <v>1237</v>
      </c>
    </row>
    <row r="22" spans="2:7">
      <c r="B22" s="30" t="s">
        <v>28</v>
      </c>
      <c r="C22" s="10">
        <v>4151</v>
      </c>
      <c r="D22" s="10">
        <v>3180</v>
      </c>
      <c r="E22" s="11">
        <v>1647</v>
      </c>
      <c r="F22" s="12">
        <v>1533</v>
      </c>
      <c r="G22" s="23">
        <v>971</v>
      </c>
    </row>
    <row r="23" spans="2:7">
      <c r="B23" s="30" t="s">
        <v>29</v>
      </c>
      <c r="C23" s="10">
        <v>4207</v>
      </c>
      <c r="D23" s="10">
        <v>3262</v>
      </c>
      <c r="E23" s="11">
        <v>1712</v>
      </c>
      <c r="F23" s="12">
        <v>1550</v>
      </c>
      <c r="G23" s="23">
        <v>945</v>
      </c>
    </row>
    <row r="24" spans="2:7">
      <c r="B24" s="30" t="s">
        <v>30</v>
      </c>
      <c r="C24" s="10">
        <v>3873</v>
      </c>
      <c r="D24" s="10">
        <v>3469</v>
      </c>
      <c r="E24" s="11">
        <v>1859</v>
      </c>
      <c r="F24" s="12">
        <v>1610</v>
      </c>
      <c r="G24" s="23">
        <v>404</v>
      </c>
    </row>
    <row r="25" spans="2:7">
      <c r="B25" s="30" t="s">
        <v>31</v>
      </c>
      <c r="C25" s="10">
        <v>3427</v>
      </c>
      <c r="D25" s="10">
        <v>3427</v>
      </c>
      <c r="E25" s="11">
        <v>1857</v>
      </c>
      <c r="F25" s="12">
        <v>1570</v>
      </c>
      <c r="G25" s="23">
        <v>0</v>
      </c>
    </row>
    <row r="26" spans="2:7">
      <c r="B26" s="30" t="s">
        <v>32</v>
      </c>
      <c r="C26" s="10">
        <v>3131</v>
      </c>
      <c r="D26" s="10">
        <v>3128</v>
      </c>
      <c r="E26" s="11">
        <v>1526</v>
      </c>
      <c r="F26" s="12">
        <v>1602</v>
      </c>
      <c r="G26" s="23">
        <v>3</v>
      </c>
    </row>
    <row r="27" spans="2:7">
      <c r="B27" s="30" t="s">
        <v>33</v>
      </c>
      <c r="C27" s="10">
        <v>4297</v>
      </c>
      <c r="D27" s="10">
        <v>3387</v>
      </c>
      <c r="E27" s="11">
        <v>1849</v>
      </c>
      <c r="F27" s="12">
        <v>1538</v>
      </c>
      <c r="G27" s="23">
        <v>910</v>
      </c>
    </row>
    <row r="28" spans="2:7">
      <c r="B28" s="30" t="s">
        <v>34</v>
      </c>
      <c r="C28" s="10">
        <v>4618</v>
      </c>
      <c r="D28" s="10">
        <v>3317</v>
      </c>
      <c r="E28" s="11">
        <v>1909</v>
      </c>
      <c r="F28" s="12">
        <v>1408</v>
      </c>
      <c r="G28" s="23">
        <v>1301</v>
      </c>
    </row>
    <row r="29" spans="2:7">
      <c r="B29" s="30" t="s">
        <v>35</v>
      </c>
      <c r="C29" s="10">
        <v>4158</v>
      </c>
      <c r="D29" s="10">
        <v>3316</v>
      </c>
      <c r="E29" s="11">
        <v>1980</v>
      </c>
      <c r="F29" s="12">
        <v>1336</v>
      </c>
      <c r="G29" s="23">
        <v>842</v>
      </c>
    </row>
    <row r="30" spans="2:7">
      <c r="B30" s="30" t="s">
        <v>36</v>
      </c>
      <c r="C30" s="10">
        <v>3652</v>
      </c>
      <c r="D30" s="10">
        <v>3330</v>
      </c>
      <c r="E30" s="11">
        <v>1895</v>
      </c>
      <c r="F30" s="12">
        <v>1435</v>
      </c>
      <c r="G30" s="23">
        <v>322</v>
      </c>
    </row>
    <row r="31" spans="2:7">
      <c r="B31" s="30" t="s">
        <v>37</v>
      </c>
      <c r="C31" s="10">
        <v>3871</v>
      </c>
      <c r="D31" s="10">
        <v>3523</v>
      </c>
      <c r="E31" s="11">
        <v>1965</v>
      </c>
      <c r="F31" s="12">
        <v>1558</v>
      </c>
      <c r="G31" s="23">
        <v>348</v>
      </c>
    </row>
    <row r="32" spans="2:7">
      <c r="B32" s="30" t="s">
        <v>38</v>
      </c>
      <c r="C32" s="10">
        <v>3338</v>
      </c>
      <c r="D32" s="10">
        <v>3338</v>
      </c>
      <c r="E32" s="11">
        <v>1750</v>
      </c>
      <c r="F32" s="12">
        <v>1588</v>
      </c>
      <c r="G32" s="23">
        <v>0</v>
      </c>
    </row>
    <row r="33" spans="2:7">
      <c r="B33" s="30" t="s">
        <v>39</v>
      </c>
      <c r="C33" s="10">
        <v>2650</v>
      </c>
      <c r="D33" s="10">
        <v>2649</v>
      </c>
      <c r="E33" s="11">
        <v>1020</v>
      </c>
      <c r="F33" s="12">
        <v>1629</v>
      </c>
      <c r="G33" s="23">
        <v>1</v>
      </c>
    </row>
    <row r="34" spans="2:7">
      <c r="B34" s="30" t="s">
        <v>40</v>
      </c>
      <c r="C34" s="10">
        <v>2878</v>
      </c>
      <c r="D34" s="10">
        <v>2877</v>
      </c>
      <c r="E34" s="11">
        <v>1664</v>
      </c>
      <c r="F34" s="12">
        <v>1213</v>
      </c>
      <c r="G34" s="23">
        <v>1</v>
      </c>
    </row>
    <row r="35" spans="2:7">
      <c r="B35" s="30" t="s">
        <v>41</v>
      </c>
      <c r="C35" s="10">
        <v>4092</v>
      </c>
      <c r="D35" s="10">
        <v>3420</v>
      </c>
      <c r="E35" s="11">
        <v>1918</v>
      </c>
      <c r="F35" s="12">
        <v>1502</v>
      </c>
      <c r="G35" s="23">
        <v>672</v>
      </c>
    </row>
    <row r="36" spans="2:7">
      <c r="B36" s="30" t="s">
        <v>42</v>
      </c>
      <c r="C36" s="10">
        <v>4506</v>
      </c>
      <c r="D36" s="10">
        <v>3422</v>
      </c>
      <c r="E36" s="11">
        <v>1923</v>
      </c>
      <c r="F36" s="12">
        <v>1499</v>
      </c>
      <c r="G36" s="23">
        <v>1084</v>
      </c>
    </row>
    <row r="37" spans="2:7">
      <c r="B37" s="30" t="s">
        <v>43</v>
      </c>
      <c r="C37" s="10">
        <v>4483</v>
      </c>
      <c r="D37" s="10">
        <v>3543</v>
      </c>
      <c r="E37" s="11">
        <v>2000</v>
      </c>
      <c r="F37" s="12">
        <v>1543</v>
      </c>
      <c r="G37" s="23">
        <v>940</v>
      </c>
    </row>
    <row r="38" spans="2:7">
      <c r="B38" s="30" t="s">
        <v>44</v>
      </c>
      <c r="C38" s="10">
        <v>3990</v>
      </c>
      <c r="D38" s="10">
        <v>3448</v>
      </c>
      <c r="E38" s="11">
        <v>1871</v>
      </c>
      <c r="F38" s="12">
        <v>1577</v>
      </c>
      <c r="G38" s="23">
        <v>542</v>
      </c>
    </row>
    <row r="39" spans="2:7">
      <c r="B39" s="30" t="s">
        <v>45</v>
      </c>
      <c r="C39" s="10">
        <v>3341</v>
      </c>
      <c r="D39" s="10">
        <v>3339</v>
      </c>
      <c r="E39" s="11">
        <v>1763</v>
      </c>
      <c r="F39" s="12">
        <v>1576</v>
      </c>
      <c r="G39" s="23">
        <v>2</v>
      </c>
    </row>
    <row r="40" spans="2:7">
      <c r="B40" s="31" t="s">
        <v>46</v>
      </c>
      <c r="C40" s="24">
        <v>4043</v>
      </c>
      <c r="D40" s="24">
        <v>3606</v>
      </c>
      <c r="E40" s="25">
        <v>2041</v>
      </c>
      <c r="F40" s="26">
        <v>1565</v>
      </c>
      <c r="G40" s="27">
        <v>437</v>
      </c>
    </row>
    <row r="41" spans="2:7" ht="17.25" thickBot="1">
      <c r="B41" s="32" t="s">
        <v>47</v>
      </c>
      <c r="C41" s="15">
        <v>4223</v>
      </c>
      <c r="D41" s="15">
        <v>3364</v>
      </c>
      <c r="E41" s="16">
        <v>1809</v>
      </c>
      <c r="F41" s="17">
        <v>1555</v>
      </c>
      <c r="G41" s="28">
        <v>859</v>
      </c>
    </row>
    <row r="42" spans="2:7" ht="18" thickTop="1" thickBot="1">
      <c r="B42" s="29" t="s">
        <v>16</v>
      </c>
      <c r="C42" s="33">
        <f>SUM(C11:C41)</f>
        <v>120037</v>
      </c>
      <c r="D42" s="33">
        <f>SUM(D11:D41)</f>
        <v>102371</v>
      </c>
      <c r="E42" s="33">
        <f>SUM(E11:E41)</f>
        <v>55046</v>
      </c>
      <c r="F42" s="33">
        <f t="shared" ref="F42:G42" si="0">SUM(F11:F41)</f>
        <v>47325</v>
      </c>
      <c r="G42" s="34">
        <f t="shared" si="0"/>
        <v>17666</v>
      </c>
    </row>
  </sheetData>
  <mergeCells count="6">
    <mergeCell ref="B9:C9"/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workbookViewId="0">
      <selection activeCell="C42" sqref="C42:G42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57" t="s">
        <v>1</v>
      </c>
      <c r="D3" s="58"/>
      <c r="E3" s="59"/>
    </row>
    <row r="4" spans="2:7">
      <c r="B4" s="4" t="s">
        <v>2</v>
      </c>
      <c r="C4" s="60" t="s">
        <v>3</v>
      </c>
      <c r="D4" s="61"/>
      <c r="E4" s="62"/>
    </row>
    <row r="5" spans="2:7">
      <c r="B5" s="4" t="s">
        <v>4</v>
      </c>
      <c r="C5" s="60" t="s">
        <v>5</v>
      </c>
      <c r="D5" s="61"/>
      <c r="E5" s="62"/>
    </row>
    <row r="6" spans="2:7">
      <c r="B6" s="4" t="s">
        <v>6</v>
      </c>
      <c r="C6" s="66" t="s">
        <v>79</v>
      </c>
      <c r="D6" s="61"/>
      <c r="E6" s="62"/>
    </row>
    <row r="7" spans="2:7" ht="17.25" thickBot="1">
      <c r="B7" s="5" t="s">
        <v>8</v>
      </c>
      <c r="C7" s="63" t="s">
        <v>9</v>
      </c>
      <c r="D7" s="64"/>
      <c r="E7" s="65"/>
    </row>
    <row r="9" spans="2:7" ht="21" thickBot="1">
      <c r="B9" s="56" t="s">
        <v>50</v>
      </c>
      <c r="C9" s="56"/>
    </row>
    <row r="10" spans="2:7" ht="17.25" thickTop="1">
      <c r="B10" s="6" t="s">
        <v>10</v>
      </c>
      <c r="C10" s="7" t="s">
        <v>11</v>
      </c>
      <c r="D10" s="7" t="s">
        <v>12</v>
      </c>
      <c r="E10" s="7" t="s">
        <v>13</v>
      </c>
      <c r="F10" s="7" t="s">
        <v>14</v>
      </c>
      <c r="G10" s="8" t="s">
        <v>15</v>
      </c>
    </row>
    <row r="11" spans="2:7">
      <c r="B11" s="9" t="s">
        <v>51</v>
      </c>
      <c r="C11" s="10">
        <v>4744</v>
      </c>
      <c r="D11" s="10">
        <v>3368</v>
      </c>
      <c r="E11" s="11">
        <v>1883</v>
      </c>
      <c r="F11" s="12">
        <v>1485</v>
      </c>
      <c r="G11" s="13">
        <v>1376</v>
      </c>
    </row>
    <row r="12" spans="2:7">
      <c r="B12" s="9" t="s">
        <v>52</v>
      </c>
      <c r="C12" s="10">
        <v>3758</v>
      </c>
      <c r="D12" s="10">
        <v>3379</v>
      </c>
      <c r="E12" s="11">
        <v>1873</v>
      </c>
      <c r="F12" s="12">
        <v>1506</v>
      </c>
      <c r="G12" s="13">
        <v>379</v>
      </c>
    </row>
    <row r="13" spans="2:7">
      <c r="B13" s="9" t="s">
        <v>53</v>
      </c>
      <c r="C13" s="10">
        <v>3818</v>
      </c>
      <c r="D13" s="10">
        <v>3427</v>
      </c>
      <c r="E13" s="11">
        <v>1882</v>
      </c>
      <c r="F13" s="12">
        <v>1545</v>
      </c>
      <c r="G13" s="13">
        <v>391</v>
      </c>
    </row>
    <row r="14" spans="2:7">
      <c r="B14" s="9" t="s">
        <v>54</v>
      </c>
      <c r="C14" s="10">
        <v>3941</v>
      </c>
      <c r="D14" s="10">
        <v>3528</v>
      </c>
      <c r="E14" s="11">
        <v>1972</v>
      </c>
      <c r="F14" s="12">
        <v>1556</v>
      </c>
      <c r="G14" s="13">
        <v>413</v>
      </c>
    </row>
    <row r="15" spans="2:7">
      <c r="B15" s="9" t="s">
        <v>55</v>
      </c>
      <c r="C15" s="10">
        <v>3377</v>
      </c>
      <c r="D15" s="10">
        <v>2258</v>
      </c>
      <c r="E15" s="11">
        <v>1900</v>
      </c>
      <c r="F15" s="12">
        <v>358</v>
      </c>
      <c r="G15" s="13">
        <v>1119</v>
      </c>
    </row>
    <row r="16" spans="2:7">
      <c r="B16" s="9" t="s">
        <v>56</v>
      </c>
      <c r="C16" s="10">
        <v>2903</v>
      </c>
      <c r="D16" s="10">
        <v>1945</v>
      </c>
      <c r="E16" s="11">
        <v>1945</v>
      </c>
      <c r="F16" s="12">
        <v>0</v>
      </c>
      <c r="G16" s="13">
        <v>958</v>
      </c>
    </row>
    <row r="17" spans="2:7">
      <c r="B17" s="9" t="s">
        <v>57</v>
      </c>
      <c r="C17" s="10">
        <v>4728</v>
      </c>
      <c r="D17" s="10">
        <v>1981</v>
      </c>
      <c r="E17" s="11">
        <v>1981</v>
      </c>
      <c r="F17" s="12">
        <v>0</v>
      </c>
      <c r="G17" s="13">
        <v>2747</v>
      </c>
    </row>
    <row r="18" spans="2:7">
      <c r="B18" s="9" t="s">
        <v>58</v>
      </c>
      <c r="C18" s="10">
        <v>4231</v>
      </c>
      <c r="D18" s="10">
        <v>1897</v>
      </c>
      <c r="E18" s="11">
        <v>1897</v>
      </c>
      <c r="F18" s="12">
        <v>0</v>
      </c>
      <c r="G18" s="13">
        <v>2334</v>
      </c>
    </row>
    <row r="19" spans="2:7">
      <c r="B19" s="9" t="s">
        <v>59</v>
      </c>
      <c r="C19" s="10">
        <v>3732</v>
      </c>
      <c r="D19" s="10">
        <v>1933</v>
      </c>
      <c r="E19" s="11">
        <v>1933</v>
      </c>
      <c r="F19" s="12">
        <v>0</v>
      </c>
      <c r="G19" s="13">
        <v>1799</v>
      </c>
    </row>
    <row r="20" spans="2:7">
      <c r="B20" s="9" t="s">
        <v>60</v>
      </c>
      <c r="C20" s="10">
        <v>3544</v>
      </c>
      <c r="D20" s="10">
        <v>1911</v>
      </c>
      <c r="E20" s="11">
        <v>1911</v>
      </c>
      <c r="F20" s="12">
        <v>0</v>
      </c>
      <c r="G20" s="13">
        <v>1633</v>
      </c>
    </row>
    <row r="21" spans="2:7">
      <c r="B21" s="9" t="s">
        <v>61</v>
      </c>
      <c r="C21" s="10">
        <v>3409</v>
      </c>
      <c r="D21" s="10">
        <v>1922</v>
      </c>
      <c r="E21" s="11">
        <v>1922</v>
      </c>
      <c r="F21" s="12">
        <v>0</v>
      </c>
      <c r="G21" s="13">
        <v>1487</v>
      </c>
    </row>
    <row r="22" spans="2:7">
      <c r="B22" s="9" t="s">
        <v>62</v>
      </c>
      <c r="C22" s="10">
        <v>3823</v>
      </c>
      <c r="D22" s="10">
        <v>2022</v>
      </c>
      <c r="E22" s="11">
        <v>2022</v>
      </c>
      <c r="F22" s="12">
        <v>0</v>
      </c>
      <c r="G22" s="13">
        <v>1801</v>
      </c>
    </row>
    <row r="23" spans="2:7">
      <c r="B23" s="9" t="s">
        <v>63</v>
      </c>
      <c r="C23" s="10">
        <v>3694</v>
      </c>
      <c r="D23" s="10">
        <v>2767</v>
      </c>
      <c r="E23" s="11">
        <v>1852</v>
      </c>
      <c r="F23" s="12">
        <v>915</v>
      </c>
      <c r="G23" s="13">
        <v>927</v>
      </c>
    </row>
    <row r="24" spans="2:7">
      <c r="B24" s="9" t="s">
        <v>64</v>
      </c>
      <c r="C24" s="10">
        <v>4780</v>
      </c>
      <c r="D24" s="10">
        <v>3455</v>
      </c>
      <c r="E24" s="11">
        <v>1874</v>
      </c>
      <c r="F24" s="12">
        <v>1581</v>
      </c>
      <c r="G24" s="13">
        <v>1325</v>
      </c>
    </row>
    <row r="25" spans="2:7">
      <c r="B25" s="9" t="s">
        <v>65</v>
      </c>
      <c r="C25" s="10">
        <v>4297</v>
      </c>
      <c r="D25" s="10">
        <v>3401</v>
      </c>
      <c r="E25" s="11">
        <v>1822</v>
      </c>
      <c r="F25" s="12">
        <v>1579</v>
      </c>
      <c r="G25" s="13">
        <v>896</v>
      </c>
    </row>
    <row r="26" spans="2:7">
      <c r="B26" s="9" t="s">
        <v>66</v>
      </c>
      <c r="C26" s="10">
        <v>3826</v>
      </c>
      <c r="D26" s="10">
        <v>3422</v>
      </c>
      <c r="E26" s="11">
        <v>1856</v>
      </c>
      <c r="F26" s="12">
        <v>1566</v>
      </c>
      <c r="G26" s="13">
        <v>404</v>
      </c>
    </row>
    <row r="27" spans="2:7">
      <c r="B27" s="9" t="s">
        <v>67</v>
      </c>
      <c r="C27" s="10">
        <v>3382</v>
      </c>
      <c r="D27" s="10">
        <v>3382</v>
      </c>
      <c r="E27" s="11">
        <v>1834</v>
      </c>
      <c r="F27" s="12">
        <v>1548</v>
      </c>
      <c r="G27" s="13">
        <v>0</v>
      </c>
    </row>
    <row r="28" spans="2:7">
      <c r="B28" s="9" t="s">
        <v>68</v>
      </c>
      <c r="C28" s="10">
        <v>3861</v>
      </c>
      <c r="D28" s="10">
        <v>3370</v>
      </c>
      <c r="E28" s="11">
        <v>1800</v>
      </c>
      <c r="F28" s="12">
        <v>1570</v>
      </c>
      <c r="G28" s="13">
        <v>491</v>
      </c>
    </row>
    <row r="29" spans="2:7">
      <c r="B29" s="9" t="s">
        <v>69</v>
      </c>
      <c r="C29" s="10">
        <v>3846</v>
      </c>
      <c r="D29" s="10">
        <v>3413</v>
      </c>
      <c r="E29" s="11">
        <v>1849</v>
      </c>
      <c r="F29" s="12">
        <v>1564</v>
      </c>
      <c r="G29" s="13">
        <v>433</v>
      </c>
    </row>
    <row r="30" spans="2:7">
      <c r="B30" s="9" t="s">
        <v>70</v>
      </c>
      <c r="C30" s="10">
        <v>3905</v>
      </c>
      <c r="D30" s="10">
        <v>3476</v>
      </c>
      <c r="E30" s="11">
        <v>1909</v>
      </c>
      <c r="F30" s="12">
        <v>1567</v>
      </c>
      <c r="G30" s="13">
        <v>429</v>
      </c>
    </row>
    <row r="31" spans="2:7">
      <c r="B31" s="9" t="s">
        <v>71</v>
      </c>
      <c r="C31" s="10">
        <v>4775</v>
      </c>
      <c r="D31" s="10">
        <v>3418</v>
      </c>
      <c r="E31" s="11">
        <v>1910</v>
      </c>
      <c r="F31" s="12">
        <v>1508</v>
      </c>
      <c r="G31" s="13">
        <v>1357</v>
      </c>
    </row>
    <row r="32" spans="2:7">
      <c r="B32" s="9" t="s">
        <v>72</v>
      </c>
      <c r="C32" s="10">
        <v>3824</v>
      </c>
      <c r="D32" s="10">
        <v>3334</v>
      </c>
      <c r="E32" s="11">
        <v>1840</v>
      </c>
      <c r="F32" s="12">
        <v>1494</v>
      </c>
      <c r="G32" s="13">
        <v>490</v>
      </c>
    </row>
    <row r="33" spans="2:7">
      <c r="B33" s="9" t="s">
        <v>73</v>
      </c>
      <c r="C33" s="10">
        <v>3885</v>
      </c>
      <c r="D33" s="10">
        <v>3380</v>
      </c>
      <c r="E33" s="11">
        <v>1849</v>
      </c>
      <c r="F33" s="12">
        <v>1531</v>
      </c>
      <c r="G33" s="13">
        <v>505</v>
      </c>
    </row>
    <row r="34" spans="2:7">
      <c r="B34" s="9" t="s">
        <v>74</v>
      </c>
      <c r="C34" s="10">
        <v>3333</v>
      </c>
      <c r="D34" s="10">
        <v>3332</v>
      </c>
      <c r="E34" s="11">
        <v>1787</v>
      </c>
      <c r="F34" s="12">
        <v>1545</v>
      </c>
      <c r="G34" s="13">
        <v>1</v>
      </c>
    </row>
    <row r="35" spans="2:7">
      <c r="B35" s="9" t="s">
        <v>75</v>
      </c>
      <c r="C35" s="10">
        <v>3847</v>
      </c>
      <c r="D35" s="10">
        <v>3397</v>
      </c>
      <c r="E35" s="11">
        <v>1850</v>
      </c>
      <c r="F35" s="12">
        <v>1547</v>
      </c>
      <c r="G35" s="13">
        <v>450</v>
      </c>
    </row>
    <row r="36" spans="2:7">
      <c r="B36" s="9" t="s">
        <v>76</v>
      </c>
      <c r="C36" s="10">
        <v>3893</v>
      </c>
      <c r="D36" s="10">
        <v>3372</v>
      </c>
      <c r="E36" s="11">
        <v>1840</v>
      </c>
      <c r="F36" s="12">
        <v>1532</v>
      </c>
      <c r="G36" s="13">
        <v>521</v>
      </c>
    </row>
    <row r="37" spans="2:7">
      <c r="B37" s="9" t="s">
        <v>77</v>
      </c>
      <c r="C37" s="10">
        <v>3878</v>
      </c>
      <c r="D37" s="10">
        <v>3347</v>
      </c>
      <c r="E37" s="11">
        <v>1855</v>
      </c>
      <c r="F37" s="12">
        <v>1492</v>
      </c>
      <c r="G37" s="13">
        <v>531</v>
      </c>
    </row>
    <row r="38" spans="2:7">
      <c r="B38" s="9" t="s">
        <v>78</v>
      </c>
      <c r="C38" s="10">
        <v>4888</v>
      </c>
      <c r="D38" s="10">
        <v>3240</v>
      </c>
      <c r="E38" s="11">
        <v>1841</v>
      </c>
      <c r="F38" s="12">
        <v>1399</v>
      </c>
      <c r="G38" s="13">
        <v>1648</v>
      </c>
    </row>
    <row r="39" spans="2:7">
      <c r="B39" s="9"/>
      <c r="C39" s="10"/>
      <c r="D39" s="10"/>
      <c r="E39" s="11"/>
      <c r="F39" s="12"/>
      <c r="G39" s="13"/>
    </row>
    <row r="40" spans="2:7" ht="17.25" thickBot="1">
      <c r="B40" s="14"/>
      <c r="C40" s="15"/>
      <c r="D40" s="15"/>
      <c r="E40" s="16"/>
      <c r="F40" s="17"/>
      <c r="G40" s="18"/>
    </row>
    <row r="41" spans="2:7" ht="18" thickTop="1" thickBot="1">
      <c r="B41" s="19" t="s">
        <v>16</v>
      </c>
      <c r="C41" s="33">
        <f>SUM(C11:C40)</f>
        <v>109922</v>
      </c>
      <c r="D41" s="33">
        <f>SUM(D11:D40)</f>
        <v>83077</v>
      </c>
      <c r="E41" s="33">
        <f>SUM(E11:E40)</f>
        <v>52689</v>
      </c>
      <c r="F41" s="33">
        <f>SUM(F11:F40)</f>
        <v>30388</v>
      </c>
      <c r="G41" s="34">
        <f>SUM(G11:G40)</f>
        <v>26845</v>
      </c>
    </row>
    <row r="42" spans="2:7" ht="17.25" thickTop="1"/>
  </sheetData>
  <mergeCells count="6">
    <mergeCell ref="B9:C9"/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workbookViewId="0">
      <selection activeCell="C42" sqref="C42:G42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57" t="s">
        <v>1</v>
      </c>
      <c r="D3" s="58"/>
      <c r="E3" s="59"/>
    </row>
    <row r="4" spans="2:7">
      <c r="B4" s="4" t="s">
        <v>2</v>
      </c>
      <c r="C4" s="60" t="s">
        <v>3</v>
      </c>
      <c r="D4" s="61"/>
      <c r="E4" s="62"/>
    </row>
    <row r="5" spans="2:7">
      <c r="B5" s="4" t="s">
        <v>4</v>
      </c>
      <c r="C5" s="60" t="s">
        <v>5</v>
      </c>
      <c r="D5" s="61"/>
      <c r="E5" s="62"/>
    </row>
    <row r="6" spans="2:7">
      <c r="B6" s="4" t="s">
        <v>6</v>
      </c>
      <c r="C6" s="66" t="s">
        <v>80</v>
      </c>
      <c r="D6" s="61"/>
      <c r="E6" s="62"/>
    </row>
    <row r="7" spans="2:7" ht="17.25" thickBot="1">
      <c r="B7" s="5" t="s">
        <v>8</v>
      </c>
      <c r="C7" s="63" t="s">
        <v>9</v>
      </c>
      <c r="D7" s="64"/>
      <c r="E7" s="65"/>
    </row>
    <row r="9" spans="2:7" ht="21" thickBot="1">
      <c r="B9" s="56" t="s">
        <v>81</v>
      </c>
      <c r="C9" s="56"/>
    </row>
    <row r="10" spans="2:7" ht="17.25" thickTop="1">
      <c r="B10" s="20" t="s">
        <v>10</v>
      </c>
      <c r="C10" s="21" t="s">
        <v>11</v>
      </c>
      <c r="D10" s="21" t="s">
        <v>12</v>
      </c>
      <c r="E10" s="21" t="s">
        <v>13</v>
      </c>
      <c r="F10" s="21" t="s">
        <v>14</v>
      </c>
      <c r="G10" s="22" t="s">
        <v>15</v>
      </c>
    </row>
    <row r="11" spans="2:7">
      <c r="B11" s="30" t="s">
        <v>82</v>
      </c>
      <c r="C11" s="10">
        <v>4745</v>
      </c>
      <c r="D11" s="10">
        <v>3169</v>
      </c>
      <c r="E11" s="11">
        <v>1805</v>
      </c>
      <c r="F11" s="12">
        <v>1364</v>
      </c>
      <c r="G11" s="23">
        <v>1576</v>
      </c>
    </row>
    <row r="12" spans="2:7">
      <c r="B12" s="30" t="s">
        <v>83</v>
      </c>
      <c r="C12" s="10">
        <v>3582</v>
      </c>
      <c r="D12" s="10">
        <v>3310</v>
      </c>
      <c r="E12" s="11">
        <v>1895</v>
      </c>
      <c r="F12" s="12">
        <v>1415</v>
      </c>
      <c r="G12" s="23">
        <v>272</v>
      </c>
    </row>
    <row r="13" spans="2:7">
      <c r="B13" s="30" t="s">
        <v>84</v>
      </c>
      <c r="C13" s="10">
        <v>4028</v>
      </c>
      <c r="D13" s="10">
        <v>3250</v>
      </c>
      <c r="E13" s="11">
        <v>1838</v>
      </c>
      <c r="F13" s="12">
        <v>1412</v>
      </c>
      <c r="G13" s="23">
        <v>778</v>
      </c>
    </row>
    <row r="14" spans="2:7">
      <c r="B14" s="30" t="s">
        <v>85</v>
      </c>
      <c r="C14" s="10">
        <v>3762</v>
      </c>
      <c r="D14" s="10">
        <v>3190</v>
      </c>
      <c r="E14" s="11">
        <v>1806</v>
      </c>
      <c r="F14" s="12">
        <v>1384</v>
      </c>
      <c r="G14" s="23">
        <v>572</v>
      </c>
    </row>
    <row r="15" spans="2:7">
      <c r="B15" s="30" t="s">
        <v>86</v>
      </c>
      <c r="C15" s="10">
        <v>3700</v>
      </c>
      <c r="D15" s="10">
        <v>3207</v>
      </c>
      <c r="E15" s="11">
        <v>1845</v>
      </c>
      <c r="F15" s="12">
        <v>1362</v>
      </c>
      <c r="G15" s="23">
        <v>493</v>
      </c>
    </row>
    <row r="16" spans="2:7">
      <c r="B16" s="30" t="s">
        <v>87</v>
      </c>
      <c r="C16" s="10">
        <v>3850</v>
      </c>
      <c r="D16" s="10">
        <v>3177</v>
      </c>
      <c r="E16" s="11">
        <v>1845</v>
      </c>
      <c r="F16" s="12">
        <v>1332</v>
      </c>
      <c r="G16" s="23">
        <v>673</v>
      </c>
    </row>
    <row r="17" spans="2:7">
      <c r="B17" s="30" t="s">
        <v>88</v>
      </c>
      <c r="C17" s="10">
        <v>4625</v>
      </c>
      <c r="D17" s="10">
        <v>2985</v>
      </c>
      <c r="E17" s="11">
        <v>1872</v>
      </c>
      <c r="F17" s="12">
        <v>1113</v>
      </c>
      <c r="G17" s="23">
        <v>1640</v>
      </c>
    </row>
    <row r="18" spans="2:7">
      <c r="B18" s="30" t="s">
        <v>89</v>
      </c>
      <c r="C18" s="10">
        <v>4596</v>
      </c>
      <c r="D18" s="10">
        <v>3238</v>
      </c>
      <c r="E18" s="11">
        <v>1920</v>
      </c>
      <c r="F18" s="12">
        <v>1318</v>
      </c>
      <c r="G18" s="23">
        <v>1358</v>
      </c>
    </row>
    <row r="19" spans="2:7">
      <c r="B19" s="30" t="s">
        <v>90</v>
      </c>
      <c r="C19" s="10">
        <v>4018</v>
      </c>
      <c r="D19" s="10">
        <v>3126</v>
      </c>
      <c r="E19" s="11">
        <v>1812</v>
      </c>
      <c r="F19" s="12">
        <v>1314</v>
      </c>
      <c r="G19" s="23">
        <v>892</v>
      </c>
    </row>
    <row r="20" spans="2:7">
      <c r="B20" s="30" t="s">
        <v>91</v>
      </c>
      <c r="C20" s="10">
        <v>3676</v>
      </c>
      <c r="D20" s="10">
        <v>3185</v>
      </c>
      <c r="E20" s="11">
        <v>1887</v>
      </c>
      <c r="F20" s="12">
        <v>1298</v>
      </c>
      <c r="G20" s="23">
        <v>491</v>
      </c>
    </row>
    <row r="21" spans="2:7">
      <c r="B21" s="30" t="s">
        <v>92</v>
      </c>
      <c r="C21" s="10">
        <v>4097</v>
      </c>
      <c r="D21" s="10">
        <v>3097</v>
      </c>
      <c r="E21" s="11">
        <v>1801</v>
      </c>
      <c r="F21" s="12">
        <v>1296</v>
      </c>
      <c r="G21" s="23">
        <v>1000</v>
      </c>
    </row>
    <row r="22" spans="2:7">
      <c r="B22" s="30" t="s">
        <v>93</v>
      </c>
      <c r="C22" s="10">
        <v>3492</v>
      </c>
      <c r="D22" s="10">
        <v>3079</v>
      </c>
      <c r="E22" s="11">
        <v>1774</v>
      </c>
      <c r="F22" s="12">
        <v>1305</v>
      </c>
      <c r="G22" s="23">
        <v>413</v>
      </c>
    </row>
    <row r="23" spans="2:7">
      <c r="B23" s="30" t="s">
        <v>94</v>
      </c>
      <c r="C23" s="10">
        <v>3594</v>
      </c>
      <c r="D23" s="10">
        <v>3019</v>
      </c>
      <c r="E23" s="11">
        <v>1639</v>
      </c>
      <c r="F23" s="12">
        <v>1380</v>
      </c>
      <c r="G23" s="23">
        <v>575</v>
      </c>
    </row>
    <row r="24" spans="2:7">
      <c r="B24" s="30" t="s">
        <v>95</v>
      </c>
      <c r="C24" s="10">
        <v>4344</v>
      </c>
      <c r="D24" s="10">
        <v>3204</v>
      </c>
      <c r="E24" s="11">
        <v>1918</v>
      </c>
      <c r="F24" s="12">
        <v>1286</v>
      </c>
      <c r="G24" s="23">
        <v>1140</v>
      </c>
    </row>
    <row r="25" spans="2:7">
      <c r="B25" s="30" t="s">
        <v>96</v>
      </c>
      <c r="C25" s="10">
        <v>4068</v>
      </c>
      <c r="D25" s="10">
        <v>3334</v>
      </c>
      <c r="E25" s="11">
        <v>1893</v>
      </c>
      <c r="F25" s="12">
        <v>1441</v>
      </c>
      <c r="G25" s="23">
        <v>734</v>
      </c>
    </row>
    <row r="26" spans="2:7">
      <c r="B26" s="30" t="s">
        <v>97</v>
      </c>
      <c r="C26" s="10">
        <v>4147</v>
      </c>
      <c r="D26" s="10">
        <v>3447</v>
      </c>
      <c r="E26" s="11">
        <v>1988</v>
      </c>
      <c r="F26" s="12">
        <v>1459</v>
      </c>
      <c r="G26" s="23">
        <v>700</v>
      </c>
    </row>
    <row r="27" spans="2:7">
      <c r="B27" s="30" t="s">
        <v>98</v>
      </c>
      <c r="C27" s="10">
        <v>3946</v>
      </c>
      <c r="D27" s="10">
        <v>3374</v>
      </c>
      <c r="E27" s="11">
        <v>1872</v>
      </c>
      <c r="F27" s="12">
        <v>1502</v>
      </c>
      <c r="G27" s="23">
        <v>572</v>
      </c>
    </row>
    <row r="28" spans="2:7">
      <c r="B28" s="30" t="s">
        <v>99</v>
      </c>
      <c r="C28" s="10">
        <v>3822</v>
      </c>
      <c r="D28" s="10">
        <v>3401</v>
      </c>
      <c r="E28" s="11">
        <v>1913</v>
      </c>
      <c r="F28" s="12">
        <v>1488</v>
      </c>
      <c r="G28" s="23">
        <v>421</v>
      </c>
    </row>
    <row r="29" spans="2:7">
      <c r="B29" s="30" t="s">
        <v>100</v>
      </c>
      <c r="C29" s="10">
        <v>3864</v>
      </c>
      <c r="D29" s="10">
        <v>3292</v>
      </c>
      <c r="E29" s="11">
        <v>1807</v>
      </c>
      <c r="F29" s="12">
        <v>1485</v>
      </c>
      <c r="G29" s="23">
        <v>572</v>
      </c>
    </row>
    <row r="30" spans="2:7">
      <c r="B30" s="30" t="s">
        <v>101</v>
      </c>
      <c r="C30" s="10">
        <v>3624</v>
      </c>
      <c r="D30" s="10">
        <v>3090</v>
      </c>
      <c r="E30" s="11">
        <v>1580</v>
      </c>
      <c r="F30" s="12">
        <v>1510</v>
      </c>
      <c r="G30" s="23">
        <v>534</v>
      </c>
    </row>
    <row r="31" spans="2:7">
      <c r="B31" s="30" t="s">
        <v>102</v>
      </c>
      <c r="C31" s="10">
        <v>4826</v>
      </c>
      <c r="D31" s="10">
        <v>3382</v>
      </c>
      <c r="E31" s="11">
        <v>1911</v>
      </c>
      <c r="F31" s="12">
        <v>1471</v>
      </c>
      <c r="G31" s="23">
        <v>1444</v>
      </c>
    </row>
    <row r="32" spans="2:7">
      <c r="B32" s="30" t="s">
        <v>103</v>
      </c>
      <c r="C32" s="10">
        <v>4039</v>
      </c>
      <c r="D32" s="10">
        <v>3341</v>
      </c>
      <c r="E32" s="11">
        <v>1866</v>
      </c>
      <c r="F32" s="12">
        <v>1475</v>
      </c>
      <c r="G32" s="23">
        <v>698</v>
      </c>
    </row>
    <row r="33" spans="2:7">
      <c r="B33" s="30" t="s">
        <v>104</v>
      </c>
      <c r="C33" s="10">
        <v>3830</v>
      </c>
      <c r="D33" s="10">
        <v>3361</v>
      </c>
      <c r="E33" s="11">
        <v>1873</v>
      </c>
      <c r="F33" s="12">
        <v>1488</v>
      </c>
      <c r="G33" s="23">
        <v>469</v>
      </c>
    </row>
    <row r="34" spans="2:7">
      <c r="B34" s="30" t="s">
        <v>105</v>
      </c>
      <c r="C34" s="10">
        <v>3834</v>
      </c>
      <c r="D34" s="10">
        <v>3484</v>
      </c>
      <c r="E34" s="11">
        <v>1994</v>
      </c>
      <c r="F34" s="12">
        <v>1490</v>
      </c>
      <c r="G34" s="23">
        <v>350</v>
      </c>
    </row>
    <row r="35" spans="2:7">
      <c r="B35" s="30" t="s">
        <v>106</v>
      </c>
      <c r="C35" s="10">
        <v>3731</v>
      </c>
      <c r="D35" s="10">
        <v>3371</v>
      </c>
      <c r="E35" s="11">
        <v>1907</v>
      </c>
      <c r="F35" s="12">
        <v>1464</v>
      </c>
      <c r="G35" s="23">
        <v>360</v>
      </c>
    </row>
    <row r="36" spans="2:7">
      <c r="B36" s="30" t="s">
        <v>107</v>
      </c>
      <c r="C36" s="10">
        <v>3752</v>
      </c>
      <c r="D36" s="10">
        <v>3358</v>
      </c>
      <c r="E36" s="11">
        <v>1871</v>
      </c>
      <c r="F36" s="12">
        <v>1487</v>
      </c>
      <c r="G36" s="23">
        <v>394</v>
      </c>
    </row>
    <row r="37" spans="2:7">
      <c r="B37" s="30" t="s">
        <v>108</v>
      </c>
      <c r="C37" s="10">
        <v>3795</v>
      </c>
      <c r="D37" s="10">
        <v>2137</v>
      </c>
      <c r="E37" s="11">
        <v>1958</v>
      </c>
      <c r="F37" s="12">
        <v>179</v>
      </c>
      <c r="G37" s="23">
        <v>1658</v>
      </c>
    </row>
    <row r="38" spans="2:7">
      <c r="B38" s="30" t="s">
        <v>109</v>
      </c>
      <c r="C38" s="10">
        <v>4450</v>
      </c>
      <c r="D38" s="10">
        <v>1856</v>
      </c>
      <c r="E38" s="11">
        <v>1856</v>
      </c>
      <c r="F38" s="12">
        <v>0</v>
      </c>
      <c r="G38" s="23">
        <v>2594</v>
      </c>
    </row>
    <row r="39" spans="2:7">
      <c r="B39" s="30" t="s">
        <v>110</v>
      </c>
      <c r="C39" s="10">
        <v>3905</v>
      </c>
      <c r="D39" s="10">
        <v>1985</v>
      </c>
      <c r="E39" s="11">
        <v>1985</v>
      </c>
      <c r="F39" s="12">
        <v>0</v>
      </c>
      <c r="G39" s="23">
        <v>1920</v>
      </c>
    </row>
    <row r="40" spans="2:7">
      <c r="B40" s="30" t="s">
        <v>111</v>
      </c>
      <c r="C40" s="24">
        <v>3766</v>
      </c>
      <c r="D40" s="24">
        <v>1846</v>
      </c>
      <c r="E40" s="25">
        <v>1846</v>
      </c>
      <c r="F40" s="26">
        <v>0</v>
      </c>
      <c r="G40" s="27">
        <v>1920</v>
      </c>
    </row>
    <row r="41" spans="2:7" ht="17.25" thickBot="1">
      <c r="B41" s="31" t="s">
        <v>112</v>
      </c>
      <c r="C41" s="24">
        <v>3697</v>
      </c>
      <c r="D41" s="24">
        <v>1889</v>
      </c>
      <c r="E41" s="25">
        <v>1889</v>
      </c>
      <c r="F41" s="26">
        <v>0</v>
      </c>
      <c r="G41" s="27">
        <v>1808</v>
      </c>
    </row>
    <row r="42" spans="2:7" ht="18" thickTop="1" thickBot="1">
      <c r="B42" s="35" t="s">
        <v>16</v>
      </c>
      <c r="C42" s="36">
        <f>SUM(C11:C41)</f>
        <v>123205</v>
      </c>
      <c r="D42" s="36">
        <f>SUM(D11:D41)</f>
        <v>94184</v>
      </c>
      <c r="E42" s="36">
        <f>SUM(E11:E41)</f>
        <v>57666</v>
      </c>
      <c r="F42" s="36">
        <f t="shared" ref="F42:G42" si="0">SUM(F11:F41)</f>
        <v>36518</v>
      </c>
      <c r="G42" s="37">
        <f t="shared" si="0"/>
        <v>29021</v>
      </c>
    </row>
  </sheetData>
  <mergeCells count="6">
    <mergeCell ref="B9:C9"/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E5" sqref="E5"/>
    </sheetView>
  </sheetViews>
  <sheetFormatPr defaultRowHeight="16.5"/>
  <cols>
    <col min="1" max="1" width="13.875" style="1" customWidth="1"/>
    <col min="2" max="6" width="20.625" style="2" customWidth="1"/>
    <col min="7" max="16384" width="9" style="2"/>
  </cols>
  <sheetData>
    <row r="1" spans="1:6" ht="21" thickBot="1">
      <c r="A1" s="96" t="s">
        <v>192</v>
      </c>
      <c r="B1" s="96"/>
      <c r="C1" s="96"/>
      <c r="D1" s="96"/>
    </row>
    <row r="2" spans="1:6">
      <c r="A2" s="3" t="s">
        <v>0</v>
      </c>
      <c r="B2" s="57" t="s">
        <v>1</v>
      </c>
      <c r="C2" s="58"/>
      <c r="D2" s="59"/>
    </row>
    <row r="3" spans="1:6">
      <c r="A3" s="4" t="s">
        <v>2</v>
      </c>
      <c r="B3" s="60" t="s">
        <v>3</v>
      </c>
      <c r="C3" s="61"/>
      <c r="D3" s="62"/>
    </row>
    <row r="4" spans="1:6">
      <c r="A4" s="4" t="s">
        <v>4</v>
      </c>
      <c r="B4" s="60" t="s">
        <v>5</v>
      </c>
      <c r="C4" s="61"/>
      <c r="D4" s="62"/>
    </row>
    <row r="5" spans="1:6">
      <c r="A5" s="4" t="s">
        <v>6</v>
      </c>
      <c r="B5" s="66" t="s">
        <v>193</v>
      </c>
      <c r="C5" s="61"/>
      <c r="D5" s="62"/>
    </row>
    <row r="6" spans="1:6" ht="17.25" thickBot="1">
      <c r="A6" s="5" t="s">
        <v>8</v>
      </c>
      <c r="B6" s="63" t="s">
        <v>9</v>
      </c>
      <c r="C6" s="64"/>
      <c r="D6" s="65"/>
    </row>
    <row r="8" spans="1:6" ht="21" thickBot="1">
      <c r="A8" s="69" t="s">
        <v>113</v>
      </c>
      <c r="B8" s="69"/>
    </row>
    <row r="9" spans="1:6" ht="33">
      <c r="A9" s="67" t="s">
        <v>10</v>
      </c>
      <c r="B9" s="21" t="s">
        <v>173</v>
      </c>
      <c r="C9" s="21" t="s">
        <v>12</v>
      </c>
      <c r="D9" s="54" t="s">
        <v>174</v>
      </c>
      <c r="E9" s="21" t="s">
        <v>172</v>
      </c>
      <c r="F9" s="22" t="s">
        <v>15</v>
      </c>
    </row>
    <row r="10" spans="1:6" ht="17.25" thickBot="1">
      <c r="A10" s="68"/>
      <c r="B10" s="52" t="s">
        <v>179</v>
      </c>
      <c r="C10" s="52" t="s">
        <v>178</v>
      </c>
      <c r="D10" s="52" t="s">
        <v>175</v>
      </c>
      <c r="E10" s="52" t="s">
        <v>176</v>
      </c>
      <c r="F10" s="53" t="s">
        <v>177</v>
      </c>
    </row>
    <row r="11" spans="1:6" ht="17.25" thickTop="1">
      <c r="A11" s="30" t="s">
        <v>114</v>
      </c>
      <c r="B11" s="79">
        <v>3596</v>
      </c>
      <c r="C11" s="79">
        <v>1932</v>
      </c>
      <c r="D11" s="80">
        <v>1932</v>
      </c>
      <c r="E11" s="81">
        <v>0</v>
      </c>
      <c r="F11" s="82">
        <v>1664</v>
      </c>
    </row>
    <row r="12" spans="1:6">
      <c r="A12" s="30" t="s">
        <v>115</v>
      </c>
      <c r="B12" s="83">
        <v>3522</v>
      </c>
      <c r="C12" s="83">
        <v>1898</v>
      </c>
      <c r="D12" s="84">
        <v>1898</v>
      </c>
      <c r="E12" s="85">
        <v>0</v>
      </c>
      <c r="F12" s="86">
        <v>1624</v>
      </c>
    </row>
    <row r="13" spans="1:6">
      <c r="A13" s="30" t="s">
        <v>116</v>
      </c>
      <c r="B13" s="83">
        <v>3445</v>
      </c>
      <c r="C13" s="83">
        <v>1838</v>
      </c>
      <c r="D13" s="84">
        <v>1838</v>
      </c>
      <c r="E13" s="85">
        <v>0</v>
      </c>
      <c r="F13" s="86">
        <v>1607</v>
      </c>
    </row>
    <row r="14" spans="1:6">
      <c r="A14" s="30" t="s">
        <v>117</v>
      </c>
      <c r="B14" s="83">
        <v>5062</v>
      </c>
      <c r="C14" s="83">
        <v>1904</v>
      </c>
      <c r="D14" s="84">
        <v>1904</v>
      </c>
      <c r="E14" s="85">
        <v>0</v>
      </c>
      <c r="F14" s="86">
        <v>3158</v>
      </c>
    </row>
    <row r="15" spans="1:6">
      <c r="A15" s="30" t="s">
        <v>118</v>
      </c>
      <c r="B15" s="83">
        <v>4117</v>
      </c>
      <c r="C15" s="83">
        <v>2709</v>
      </c>
      <c r="D15" s="84">
        <v>1912</v>
      </c>
      <c r="E15" s="85">
        <v>797</v>
      </c>
      <c r="F15" s="86">
        <v>1408</v>
      </c>
    </row>
    <row r="16" spans="1:6">
      <c r="A16" s="30" t="s">
        <v>119</v>
      </c>
      <c r="B16" s="83">
        <v>2677</v>
      </c>
      <c r="C16" s="83">
        <v>2500</v>
      </c>
      <c r="D16" s="84">
        <v>1046</v>
      </c>
      <c r="E16" s="85">
        <v>1454</v>
      </c>
      <c r="F16" s="86">
        <v>177</v>
      </c>
    </row>
    <row r="17" spans="1:6">
      <c r="A17" s="30" t="s">
        <v>120</v>
      </c>
      <c r="B17" s="83">
        <v>2691</v>
      </c>
      <c r="C17" s="83">
        <v>1640</v>
      </c>
      <c r="D17" s="84">
        <v>830</v>
      </c>
      <c r="E17" s="85">
        <v>810</v>
      </c>
      <c r="F17" s="86">
        <v>1051</v>
      </c>
    </row>
    <row r="18" spans="1:6">
      <c r="A18" s="30" t="s">
        <v>121</v>
      </c>
      <c r="B18" s="83">
        <v>3262</v>
      </c>
      <c r="C18" s="83">
        <v>1944</v>
      </c>
      <c r="D18" s="84">
        <v>1944</v>
      </c>
      <c r="E18" s="85">
        <v>0</v>
      </c>
      <c r="F18" s="86">
        <v>1318</v>
      </c>
    </row>
    <row r="19" spans="1:6">
      <c r="A19" s="30" t="s">
        <v>122</v>
      </c>
      <c r="B19" s="83">
        <v>2042</v>
      </c>
      <c r="C19" s="83">
        <v>2019</v>
      </c>
      <c r="D19" s="84">
        <v>2019</v>
      </c>
      <c r="E19" s="85">
        <v>0</v>
      </c>
      <c r="F19" s="86">
        <v>23</v>
      </c>
    </row>
    <row r="20" spans="1:6">
      <c r="A20" s="30" t="s">
        <v>123</v>
      </c>
      <c r="B20" s="83">
        <v>1927</v>
      </c>
      <c r="C20" s="83">
        <v>1925</v>
      </c>
      <c r="D20" s="84">
        <v>1925</v>
      </c>
      <c r="E20" s="85">
        <v>0</v>
      </c>
      <c r="F20" s="86">
        <v>2</v>
      </c>
    </row>
    <row r="21" spans="1:6">
      <c r="A21" s="30" t="s">
        <v>124</v>
      </c>
      <c r="B21" s="83">
        <v>2552</v>
      </c>
      <c r="C21" s="83">
        <v>2552</v>
      </c>
      <c r="D21" s="84">
        <v>1909</v>
      </c>
      <c r="E21" s="85">
        <v>643</v>
      </c>
      <c r="F21" s="86">
        <v>0</v>
      </c>
    </row>
    <row r="22" spans="1:6">
      <c r="A22" s="30" t="s">
        <v>125</v>
      </c>
      <c r="B22" s="83">
        <v>3314</v>
      </c>
      <c r="C22" s="83">
        <v>3314</v>
      </c>
      <c r="D22" s="84">
        <v>1947</v>
      </c>
      <c r="E22" s="85">
        <v>1367</v>
      </c>
      <c r="F22" s="86">
        <v>0</v>
      </c>
    </row>
    <row r="23" spans="1:6">
      <c r="A23" s="30" t="s">
        <v>126</v>
      </c>
      <c r="B23" s="83">
        <v>3891</v>
      </c>
      <c r="C23" s="83">
        <v>2437</v>
      </c>
      <c r="D23" s="84">
        <v>1846</v>
      </c>
      <c r="E23" s="85">
        <v>591</v>
      </c>
      <c r="F23" s="86">
        <v>1454</v>
      </c>
    </row>
    <row r="24" spans="1:6">
      <c r="A24" s="30" t="s">
        <v>127</v>
      </c>
      <c r="B24" s="83">
        <v>3581</v>
      </c>
      <c r="C24" s="83">
        <v>1892</v>
      </c>
      <c r="D24" s="84">
        <v>1892</v>
      </c>
      <c r="E24" s="85">
        <v>0</v>
      </c>
      <c r="F24" s="86">
        <v>1689</v>
      </c>
    </row>
    <row r="25" spans="1:6">
      <c r="A25" s="30" t="s">
        <v>128</v>
      </c>
      <c r="B25" s="83">
        <v>3643</v>
      </c>
      <c r="C25" s="83">
        <v>1896</v>
      </c>
      <c r="D25" s="84">
        <v>1896</v>
      </c>
      <c r="E25" s="85">
        <v>0</v>
      </c>
      <c r="F25" s="86">
        <v>1747</v>
      </c>
    </row>
    <row r="26" spans="1:6">
      <c r="A26" s="30" t="s">
        <v>129</v>
      </c>
      <c r="B26" s="83">
        <v>2596</v>
      </c>
      <c r="C26" s="83">
        <v>1101</v>
      </c>
      <c r="D26" s="84">
        <v>1101</v>
      </c>
      <c r="E26" s="85">
        <v>0</v>
      </c>
      <c r="F26" s="86">
        <v>1495</v>
      </c>
    </row>
    <row r="27" spans="1:6">
      <c r="A27" s="30" t="s">
        <v>130</v>
      </c>
      <c r="B27" s="83">
        <v>3675</v>
      </c>
      <c r="C27" s="83">
        <v>2428</v>
      </c>
      <c r="D27" s="84">
        <v>1989</v>
      </c>
      <c r="E27" s="85">
        <v>439</v>
      </c>
      <c r="F27" s="86">
        <v>1247</v>
      </c>
    </row>
    <row r="28" spans="1:6">
      <c r="A28" s="30" t="s">
        <v>131</v>
      </c>
      <c r="B28" s="83">
        <v>4611</v>
      </c>
      <c r="C28" s="83">
        <v>3244</v>
      </c>
      <c r="D28" s="84">
        <v>1842</v>
      </c>
      <c r="E28" s="85">
        <v>1402</v>
      </c>
      <c r="F28" s="86">
        <v>1367</v>
      </c>
    </row>
    <row r="29" spans="1:6">
      <c r="A29" s="30" t="s">
        <v>132</v>
      </c>
      <c r="B29" s="83">
        <v>4380</v>
      </c>
      <c r="C29" s="83">
        <v>3337</v>
      </c>
      <c r="D29" s="84">
        <v>1863</v>
      </c>
      <c r="E29" s="85">
        <v>1474</v>
      </c>
      <c r="F29" s="86">
        <v>1043</v>
      </c>
    </row>
    <row r="30" spans="1:6">
      <c r="A30" s="30" t="s">
        <v>133</v>
      </c>
      <c r="B30" s="83">
        <v>3864</v>
      </c>
      <c r="C30" s="83">
        <v>3293</v>
      </c>
      <c r="D30" s="84">
        <v>1834</v>
      </c>
      <c r="E30" s="85">
        <v>1459</v>
      </c>
      <c r="F30" s="86">
        <v>571</v>
      </c>
    </row>
    <row r="31" spans="1:6">
      <c r="A31" s="30" t="s">
        <v>134</v>
      </c>
      <c r="B31" s="83">
        <v>3603</v>
      </c>
      <c r="C31" s="83">
        <v>3258</v>
      </c>
      <c r="D31" s="84">
        <v>1793</v>
      </c>
      <c r="E31" s="85">
        <v>1465</v>
      </c>
      <c r="F31" s="86">
        <v>345</v>
      </c>
    </row>
    <row r="32" spans="1:6">
      <c r="A32" s="30" t="s">
        <v>135</v>
      </c>
      <c r="B32" s="83">
        <v>2898</v>
      </c>
      <c r="C32" s="83">
        <v>2752</v>
      </c>
      <c r="D32" s="84">
        <v>1318</v>
      </c>
      <c r="E32" s="85">
        <v>1434</v>
      </c>
      <c r="F32" s="86">
        <v>146</v>
      </c>
    </row>
    <row r="33" spans="1:6">
      <c r="A33" s="30" t="s">
        <v>136</v>
      </c>
      <c r="B33" s="83">
        <v>3399</v>
      </c>
      <c r="C33" s="83">
        <v>2992</v>
      </c>
      <c r="D33" s="84">
        <v>1549</v>
      </c>
      <c r="E33" s="85">
        <v>1443</v>
      </c>
      <c r="F33" s="86">
        <v>407</v>
      </c>
    </row>
    <row r="34" spans="1:6">
      <c r="A34" s="30" t="s">
        <v>137</v>
      </c>
      <c r="B34" s="83">
        <v>2662</v>
      </c>
      <c r="C34" s="83">
        <v>2662</v>
      </c>
      <c r="D34" s="84">
        <v>1200</v>
      </c>
      <c r="E34" s="85">
        <v>1462</v>
      </c>
      <c r="F34" s="86">
        <v>0</v>
      </c>
    </row>
    <row r="35" spans="1:6">
      <c r="A35" s="30" t="s">
        <v>138</v>
      </c>
      <c r="B35" s="83">
        <v>4431</v>
      </c>
      <c r="C35" s="83">
        <v>3329</v>
      </c>
      <c r="D35" s="84">
        <v>1926</v>
      </c>
      <c r="E35" s="85">
        <v>1403</v>
      </c>
      <c r="F35" s="86">
        <v>1102</v>
      </c>
    </row>
    <row r="36" spans="1:6">
      <c r="A36" s="30" t="s">
        <v>139</v>
      </c>
      <c r="B36" s="83">
        <v>3944</v>
      </c>
      <c r="C36" s="83">
        <v>3307</v>
      </c>
      <c r="D36" s="84">
        <v>1890</v>
      </c>
      <c r="E36" s="85">
        <v>1417</v>
      </c>
      <c r="F36" s="86">
        <v>637</v>
      </c>
    </row>
    <row r="37" spans="1:6">
      <c r="A37" s="30" t="s">
        <v>140</v>
      </c>
      <c r="B37" s="83">
        <v>3583</v>
      </c>
      <c r="C37" s="83">
        <v>3291</v>
      </c>
      <c r="D37" s="84">
        <v>1874</v>
      </c>
      <c r="E37" s="85">
        <v>1417</v>
      </c>
      <c r="F37" s="86">
        <v>292</v>
      </c>
    </row>
    <row r="38" spans="1:6">
      <c r="A38" s="30" t="s">
        <v>141</v>
      </c>
      <c r="B38" s="83">
        <v>3714</v>
      </c>
      <c r="C38" s="83">
        <v>3345</v>
      </c>
      <c r="D38" s="84">
        <v>1924</v>
      </c>
      <c r="E38" s="85">
        <v>1421</v>
      </c>
      <c r="F38" s="86">
        <v>369</v>
      </c>
    </row>
    <row r="39" spans="1:6">
      <c r="A39" s="30" t="s">
        <v>142</v>
      </c>
      <c r="B39" s="83">
        <v>3272</v>
      </c>
      <c r="C39" s="83">
        <v>1979</v>
      </c>
      <c r="D39" s="84">
        <v>1893</v>
      </c>
      <c r="E39" s="85">
        <v>86</v>
      </c>
      <c r="F39" s="86">
        <v>1293</v>
      </c>
    </row>
    <row r="40" spans="1:6">
      <c r="A40" s="30" t="s">
        <v>143</v>
      </c>
      <c r="B40" s="87">
        <v>2920</v>
      </c>
      <c r="C40" s="87">
        <v>1982</v>
      </c>
      <c r="D40" s="88">
        <v>1982</v>
      </c>
      <c r="E40" s="89">
        <v>0</v>
      </c>
      <c r="F40" s="90">
        <v>938</v>
      </c>
    </row>
    <row r="41" spans="1:6" ht="17.25" thickBot="1">
      <c r="A41" s="31"/>
      <c r="B41" s="87"/>
      <c r="C41" s="87"/>
      <c r="D41" s="88"/>
      <c r="E41" s="89"/>
      <c r="F41" s="90"/>
    </row>
    <row r="42" spans="1:6" s="38" customFormat="1" ht="17.25" thickTop="1">
      <c r="A42" s="73" t="s">
        <v>185</v>
      </c>
      <c r="B42" s="91">
        <f>AVERAGE(B11:B40)</f>
        <v>3429.1333333333332</v>
      </c>
      <c r="C42" s="91">
        <f t="shared" ref="C42:D42" si="0">AVERAGE(C11:C40)</f>
        <v>2490</v>
      </c>
      <c r="D42" s="91">
        <f t="shared" si="0"/>
        <v>1757.2</v>
      </c>
      <c r="E42" s="92"/>
      <c r="F42" s="94"/>
    </row>
    <row r="43" spans="1:6" ht="17.25" thickBot="1">
      <c r="A43" s="76" t="s">
        <v>189</v>
      </c>
      <c r="B43" s="93">
        <f>SUM(B11:B41)</f>
        <v>102874</v>
      </c>
      <c r="C43" s="93">
        <f>SUM(C11:C41)</f>
        <v>74700</v>
      </c>
      <c r="D43" s="93">
        <f>SUM(D11:D41)</f>
        <v>52716</v>
      </c>
      <c r="E43" s="93">
        <f t="shared" ref="E43:F43" si="1">SUM(E11:E41)</f>
        <v>21984</v>
      </c>
      <c r="F43" s="95">
        <f t="shared" si="1"/>
        <v>28174</v>
      </c>
    </row>
    <row r="44" spans="1:6">
      <c r="B44" s="55"/>
    </row>
  </sheetData>
  <mergeCells count="8">
    <mergeCell ref="A1:D1"/>
    <mergeCell ref="A9:A10"/>
    <mergeCell ref="A8:B8"/>
    <mergeCell ref="B2:D2"/>
    <mergeCell ref="B3:D3"/>
    <mergeCell ref="B4:D4"/>
    <mergeCell ref="B5:D5"/>
    <mergeCell ref="B6:D6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E20" sqref="E20"/>
    </sheetView>
  </sheetViews>
  <sheetFormatPr defaultRowHeight="16.5"/>
  <cols>
    <col min="1" max="1" width="13.875" style="39" bestFit="1" customWidth="1"/>
    <col min="2" max="3" width="18.625" style="38" customWidth="1"/>
    <col min="4" max="4" width="21.125" style="38" bestFit="1" customWidth="1"/>
    <col min="5" max="16384" width="9" style="38"/>
  </cols>
  <sheetData>
    <row r="1" spans="1:4" ht="21" thickBot="1">
      <c r="A1" s="96" t="s">
        <v>187</v>
      </c>
      <c r="B1" s="96"/>
      <c r="C1" s="96"/>
      <c r="D1" s="96"/>
    </row>
    <row r="2" spans="1:4">
      <c r="A2" s="3" t="s">
        <v>159</v>
      </c>
      <c r="B2" s="70" t="s">
        <v>160</v>
      </c>
      <c r="C2" s="58"/>
      <c r="D2" s="59"/>
    </row>
    <row r="3" spans="1:4">
      <c r="A3" s="4" t="s">
        <v>161</v>
      </c>
      <c r="B3" s="66" t="s">
        <v>162</v>
      </c>
      <c r="C3" s="61"/>
      <c r="D3" s="62"/>
    </row>
    <row r="4" spans="1:4">
      <c r="A4" s="4" t="s">
        <v>163</v>
      </c>
      <c r="B4" s="66" t="s">
        <v>164</v>
      </c>
      <c r="C4" s="61"/>
      <c r="D4" s="62"/>
    </row>
    <row r="5" spans="1:4">
      <c r="A5" s="4" t="s">
        <v>165</v>
      </c>
      <c r="B5" s="66" t="s">
        <v>166</v>
      </c>
      <c r="C5" s="61"/>
      <c r="D5" s="62"/>
    </row>
    <row r="6" spans="1:4">
      <c r="A6" s="40" t="s">
        <v>151</v>
      </c>
      <c r="B6" s="66" t="s">
        <v>180</v>
      </c>
      <c r="C6" s="71"/>
      <c r="D6" s="72"/>
    </row>
    <row r="7" spans="1:4" ht="17.25" thickBot="1">
      <c r="A7" s="5" t="s">
        <v>167</v>
      </c>
      <c r="B7" s="63" t="s">
        <v>168</v>
      </c>
      <c r="C7" s="64"/>
      <c r="D7" s="65"/>
    </row>
    <row r="9" spans="1:4" ht="21" thickBot="1">
      <c r="A9" s="41" t="s">
        <v>169</v>
      </c>
    </row>
    <row r="10" spans="1:4">
      <c r="A10" s="20" t="s">
        <v>183</v>
      </c>
      <c r="B10" s="21" t="s">
        <v>155</v>
      </c>
      <c r="C10" s="21" t="s">
        <v>156</v>
      </c>
      <c r="D10" s="22" t="s">
        <v>188</v>
      </c>
    </row>
    <row r="11" spans="1:4">
      <c r="A11" s="42" t="s">
        <v>170</v>
      </c>
      <c r="B11" s="48">
        <v>244</v>
      </c>
      <c r="C11" s="49">
        <f>B11</f>
        <v>244</v>
      </c>
      <c r="D11" s="44">
        <f>C11/2.149</f>
        <v>113.54118194509074</v>
      </c>
    </row>
    <row r="12" spans="1:4">
      <c r="A12" s="42" t="s">
        <v>171</v>
      </c>
      <c r="B12" s="48">
        <v>281</v>
      </c>
      <c r="C12" s="49">
        <f t="shared" ref="C12:C40" si="0">B12</f>
        <v>281</v>
      </c>
      <c r="D12" s="44">
        <f t="shared" ref="D12:D40" si="1">C12/2.149</f>
        <v>130.75849232201023</v>
      </c>
    </row>
    <row r="13" spans="1:4">
      <c r="A13" s="42" t="s">
        <v>116</v>
      </c>
      <c r="B13" s="48">
        <v>274</v>
      </c>
      <c r="C13" s="49">
        <f t="shared" si="0"/>
        <v>274</v>
      </c>
      <c r="D13" s="44">
        <f t="shared" si="1"/>
        <v>127.50116333178222</v>
      </c>
    </row>
    <row r="14" spans="1:4">
      <c r="A14" s="42" t="s">
        <v>117</v>
      </c>
      <c r="B14" s="48">
        <v>151</v>
      </c>
      <c r="C14" s="49">
        <f t="shared" si="0"/>
        <v>151</v>
      </c>
      <c r="D14" s="44">
        <f t="shared" si="1"/>
        <v>70.26523964634714</v>
      </c>
    </row>
    <row r="15" spans="1:4">
      <c r="A15" s="42" t="s">
        <v>118</v>
      </c>
      <c r="B15" s="48">
        <v>32</v>
      </c>
      <c r="C15" s="49">
        <f t="shared" si="0"/>
        <v>32</v>
      </c>
      <c r="D15" s="44">
        <f t="shared" si="1"/>
        <v>14.890646812470916</v>
      </c>
    </row>
    <row r="16" spans="1:4">
      <c r="A16" s="42" t="s">
        <v>119</v>
      </c>
      <c r="B16" s="48">
        <v>128</v>
      </c>
      <c r="C16" s="49">
        <f t="shared" si="0"/>
        <v>128</v>
      </c>
      <c r="D16" s="44">
        <f t="shared" si="1"/>
        <v>59.562587249883663</v>
      </c>
    </row>
    <row r="17" spans="1:4">
      <c r="A17" s="42" t="s">
        <v>120</v>
      </c>
      <c r="B17" s="48">
        <v>256</v>
      </c>
      <c r="C17" s="49">
        <f t="shared" si="0"/>
        <v>256</v>
      </c>
      <c r="D17" s="44">
        <f t="shared" si="1"/>
        <v>119.12517449976733</v>
      </c>
    </row>
    <row r="18" spans="1:4">
      <c r="A18" s="42" t="s">
        <v>121</v>
      </c>
      <c r="B18" s="48">
        <v>303</v>
      </c>
      <c r="C18" s="49">
        <f t="shared" si="0"/>
        <v>303</v>
      </c>
      <c r="D18" s="44">
        <f t="shared" si="1"/>
        <v>140.99581200558399</v>
      </c>
    </row>
    <row r="19" spans="1:4">
      <c r="A19" s="42" t="s">
        <v>122</v>
      </c>
      <c r="B19" s="48">
        <v>303</v>
      </c>
      <c r="C19" s="49">
        <f t="shared" si="0"/>
        <v>303</v>
      </c>
      <c r="D19" s="44">
        <f t="shared" si="1"/>
        <v>140.99581200558399</v>
      </c>
    </row>
    <row r="20" spans="1:4">
      <c r="A20" s="42" t="s">
        <v>123</v>
      </c>
      <c r="B20" s="48">
        <v>276</v>
      </c>
      <c r="C20" s="49">
        <f t="shared" si="0"/>
        <v>276</v>
      </c>
      <c r="D20" s="44">
        <f t="shared" si="1"/>
        <v>128.43182875756165</v>
      </c>
    </row>
    <row r="21" spans="1:4">
      <c r="A21" s="42" t="s">
        <v>124</v>
      </c>
      <c r="B21" s="48">
        <v>136</v>
      </c>
      <c r="C21" s="49">
        <f t="shared" si="0"/>
        <v>136</v>
      </c>
      <c r="D21" s="44">
        <f t="shared" si="1"/>
        <v>63.285248953001393</v>
      </c>
    </row>
    <row r="22" spans="1:4">
      <c r="A22" s="42" t="s">
        <v>125</v>
      </c>
      <c r="B22" s="48">
        <v>289</v>
      </c>
      <c r="C22" s="49">
        <f t="shared" si="0"/>
        <v>289</v>
      </c>
      <c r="D22" s="44">
        <f t="shared" si="1"/>
        <v>134.48115402512798</v>
      </c>
    </row>
    <row r="23" spans="1:4">
      <c r="A23" s="42" t="s">
        <v>126</v>
      </c>
      <c r="B23" s="48">
        <v>271</v>
      </c>
      <c r="C23" s="49">
        <f t="shared" si="0"/>
        <v>271</v>
      </c>
      <c r="D23" s="44">
        <f t="shared" si="1"/>
        <v>126.10516519311308</v>
      </c>
    </row>
    <row r="24" spans="1:4">
      <c r="A24" s="42" t="s">
        <v>127</v>
      </c>
      <c r="B24" s="48">
        <v>61</v>
      </c>
      <c r="C24" s="49">
        <f t="shared" si="0"/>
        <v>61</v>
      </c>
      <c r="D24" s="44">
        <f t="shared" si="1"/>
        <v>28.385295486272685</v>
      </c>
    </row>
    <row r="25" spans="1:4">
      <c r="A25" s="42" t="s">
        <v>128</v>
      </c>
      <c r="B25" s="48">
        <v>104</v>
      </c>
      <c r="C25" s="49">
        <f t="shared" si="0"/>
        <v>104</v>
      </c>
      <c r="D25" s="44">
        <f t="shared" si="1"/>
        <v>48.39460214053048</v>
      </c>
    </row>
    <row r="26" spans="1:4">
      <c r="A26" s="42" t="s">
        <v>129</v>
      </c>
      <c r="B26" s="48">
        <v>177</v>
      </c>
      <c r="C26" s="49">
        <f t="shared" si="0"/>
        <v>177</v>
      </c>
      <c r="D26" s="44">
        <f t="shared" si="1"/>
        <v>82.363890181479761</v>
      </c>
    </row>
    <row r="27" spans="1:4">
      <c r="A27" s="42" t="s">
        <v>130</v>
      </c>
      <c r="B27" s="48">
        <v>278</v>
      </c>
      <c r="C27" s="49">
        <f t="shared" si="0"/>
        <v>278</v>
      </c>
      <c r="D27" s="44">
        <f t="shared" si="1"/>
        <v>129.36249418334108</v>
      </c>
    </row>
    <row r="28" spans="1:4">
      <c r="A28" s="42" t="s">
        <v>131</v>
      </c>
      <c r="B28" s="48">
        <v>39</v>
      </c>
      <c r="C28" s="49">
        <f t="shared" si="0"/>
        <v>39</v>
      </c>
      <c r="D28" s="44">
        <f t="shared" si="1"/>
        <v>18.14797580269893</v>
      </c>
    </row>
    <row r="29" spans="1:4">
      <c r="A29" s="42" t="s">
        <v>132</v>
      </c>
      <c r="B29" s="48">
        <v>39</v>
      </c>
      <c r="C29" s="49">
        <f t="shared" si="0"/>
        <v>39</v>
      </c>
      <c r="D29" s="44">
        <f t="shared" si="1"/>
        <v>18.14797580269893</v>
      </c>
    </row>
    <row r="30" spans="1:4">
      <c r="A30" s="42" t="s">
        <v>133</v>
      </c>
      <c r="B30" s="48">
        <v>257</v>
      </c>
      <c r="C30" s="49">
        <f t="shared" si="0"/>
        <v>257</v>
      </c>
      <c r="D30" s="44">
        <f t="shared" si="1"/>
        <v>119.59050721265704</v>
      </c>
    </row>
    <row r="31" spans="1:4">
      <c r="A31" s="42" t="s">
        <v>134</v>
      </c>
      <c r="B31" s="48">
        <v>206</v>
      </c>
      <c r="C31" s="49">
        <f t="shared" si="0"/>
        <v>206</v>
      </c>
      <c r="D31" s="44">
        <f t="shared" si="1"/>
        <v>95.858538855281523</v>
      </c>
    </row>
    <row r="32" spans="1:4">
      <c r="A32" s="42" t="s">
        <v>135</v>
      </c>
      <c r="B32" s="48">
        <v>270</v>
      </c>
      <c r="C32" s="49">
        <f t="shared" si="0"/>
        <v>270</v>
      </c>
      <c r="D32" s="44">
        <f t="shared" si="1"/>
        <v>125.63983248022336</v>
      </c>
    </row>
    <row r="33" spans="1:4">
      <c r="A33" s="42" t="s">
        <v>136</v>
      </c>
      <c r="B33" s="48">
        <v>162</v>
      </c>
      <c r="C33" s="49">
        <f t="shared" si="0"/>
        <v>162</v>
      </c>
      <c r="D33" s="44">
        <f t="shared" si="1"/>
        <v>75.38389948813402</v>
      </c>
    </row>
    <row r="34" spans="1:4">
      <c r="A34" s="42" t="s">
        <v>137</v>
      </c>
      <c r="B34" s="48">
        <v>95</v>
      </c>
      <c r="C34" s="49">
        <f t="shared" si="0"/>
        <v>95</v>
      </c>
      <c r="D34" s="44">
        <f t="shared" si="1"/>
        <v>44.206607724523032</v>
      </c>
    </row>
    <row r="35" spans="1:4">
      <c r="A35" s="42" t="s">
        <v>138</v>
      </c>
      <c r="B35" s="48">
        <v>34</v>
      </c>
      <c r="C35" s="49">
        <f t="shared" si="0"/>
        <v>34</v>
      </c>
      <c r="D35" s="44">
        <f t="shared" si="1"/>
        <v>15.821312238250348</v>
      </c>
    </row>
    <row r="36" spans="1:4">
      <c r="A36" s="42" t="s">
        <v>139</v>
      </c>
      <c r="B36" s="48">
        <v>297</v>
      </c>
      <c r="C36" s="49">
        <f t="shared" si="0"/>
        <v>297</v>
      </c>
      <c r="D36" s="44">
        <f t="shared" si="1"/>
        <v>138.2038157282457</v>
      </c>
    </row>
    <row r="37" spans="1:4">
      <c r="A37" s="42" t="s">
        <v>140</v>
      </c>
      <c r="B37" s="48">
        <v>295</v>
      </c>
      <c r="C37" s="49">
        <f t="shared" si="0"/>
        <v>295</v>
      </c>
      <c r="D37" s="44">
        <f t="shared" si="1"/>
        <v>137.27315030246626</v>
      </c>
    </row>
    <row r="38" spans="1:4">
      <c r="A38" s="42" t="s">
        <v>141</v>
      </c>
      <c r="B38" s="48">
        <v>246</v>
      </c>
      <c r="C38" s="49">
        <f t="shared" si="0"/>
        <v>246</v>
      </c>
      <c r="D38" s="44">
        <f t="shared" si="1"/>
        <v>114.47184737087017</v>
      </c>
    </row>
    <row r="39" spans="1:4">
      <c r="A39" s="42" t="s">
        <v>142</v>
      </c>
      <c r="B39" s="48">
        <v>63</v>
      </c>
      <c r="C39" s="49">
        <f t="shared" si="0"/>
        <v>63</v>
      </c>
      <c r="D39" s="44">
        <f t="shared" si="1"/>
        <v>29.315960912052116</v>
      </c>
    </row>
    <row r="40" spans="1:4">
      <c r="A40" s="42" t="s">
        <v>143</v>
      </c>
      <c r="B40" s="48">
        <v>290</v>
      </c>
      <c r="C40" s="49">
        <f t="shared" si="0"/>
        <v>290</v>
      </c>
      <c r="D40" s="44">
        <f t="shared" si="1"/>
        <v>134.94648673801768</v>
      </c>
    </row>
    <row r="41" spans="1:4" ht="17.25" thickBot="1">
      <c r="A41" s="42"/>
      <c r="B41" s="46"/>
      <c r="C41" s="50"/>
      <c r="D41" s="51"/>
    </row>
    <row r="42" spans="1:4" ht="17.25" thickTop="1">
      <c r="A42" s="73" t="s">
        <v>185</v>
      </c>
      <c r="B42" s="74">
        <f>AVERAGE(B11:B40)</f>
        <v>195.23333333333332</v>
      </c>
      <c r="C42" s="74">
        <f t="shared" ref="C42:D42" si="2">AVERAGE(C11:C40)</f>
        <v>195.23333333333332</v>
      </c>
      <c r="D42" s="75">
        <f t="shared" si="2"/>
        <v>90.848456646502257</v>
      </c>
    </row>
    <row r="43" spans="1:4" ht="17.25" thickBot="1">
      <c r="A43" s="76" t="s">
        <v>190</v>
      </c>
      <c r="B43" s="77">
        <f>SUM(B11:B41)</f>
        <v>5857</v>
      </c>
      <c r="C43" s="77">
        <f>SUM(C11:C41)</f>
        <v>5857</v>
      </c>
      <c r="D43" s="78">
        <f>SUM(D11:D41)</f>
        <v>2725.4536993950678</v>
      </c>
    </row>
  </sheetData>
  <mergeCells count="7">
    <mergeCell ref="A1:D1"/>
    <mergeCell ref="B2:D2"/>
    <mergeCell ref="B3:D3"/>
    <mergeCell ref="B4:D4"/>
    <mergeCell ref="B5:D5"/>
    <mergeCell ref="B7:D7"/>
    <mergeCell ref="B6:D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B1" workbookViewId="0">
      <selection activeCell="G11" sqref="G11"/>
    </sheetView>
  </sheetViews>
  <sheetFormatPr defaultRowHeight="16.5"/>
  <cols>
    <col min="1" max="1" width="9" style="38"/>
    <col min="2" max="2" width="13.875" style="39" bestFit="1" customWidth="1"/>
    <col min="3" max="4" width="18.625" style="38" customWidth="1"/>
    <col min="5" max="5" width="21.125" style="38" bestFit="1" customWidth="1"/>
    <col min="6" max="16384" width="9" style="38"/>
  </cols>
  <sheetData>
    <row r="1" spans="2:5" ht="21" thickBot="1">
      <c r="B1" s="96" t="s">
        <v>187</v>
      </c>
      <c r="C1" s="96"/>
      <c r="D1" s="96"/>
      <c r="E1" s="96"/>
    </row>
    <row r="2" spans="2:5">
      <c r="B2" s="3" t="s">
        <v>144</v>
      </c>
      <c r="C2" s="70" t="s">
        <v>182</v>
      </c>
      <c r="D2" s="58"/>
      <c r="E2" s="59"/>
    </row>
    <row r="3" spans="2:5">
      <c r="B3" s="4" t="s">
        <v>145</v>
      </c>
      <c r="C3" s="60" t="s">
        <v>146</v>
      </c>
      <c r="D3" s="61"/>
      <c r="E3" s="62"/>
    </row>
    <row r="4" spans="2:5">
      <c r="B4" s="4" t="s">
        <v>147</v>
      </c>
      <c r="C4" s="60" t="s">
        <v>148</v>
      </c>
      <c r="D4" s="61"/>
      <c r="E4" s="62"/>
    </row>
    <row r="5" spans="2:5">
      <c r="B5" s="40" t="s">
        <v>149</v>
      </c>
      <c r="C5" s="66" t="s">
        <v>150</v>
      </c>
      <c r="D5" s="61"/>
      <c r="E5" s="62"/>
    </row>
    <row r="6" spans="2:5">
      <c r="B6" s="40" t="s">
        <v>181</v>
      </c>
      <c r="C6" s="66" t="s">
        <v>152</v>
      </c>
      <c r="D6" s="71"/>
      <c r="E6" s="72"/>
    </row>
    <row r="7" spans="2:5" ht="17.25" thickBot="1">
      <c r="B7" s="5" t="s">
        <v>153</v>
      </c>
      <c r="C7" s="63" t="s">
        <v>154</v>
      </c>
      <c r="D7" s="64"/>
      <c r="E7" s="65"/>
    </row>
    <row r="9" spans="2:5" ht="21" thickBot="1">
      <c r="B9" s="96" t="s">
        <v>186</v>
      </c>
      <c r="C9" s="96"/>
      <c r="D9" s="96"/>
      <c r="E9" s="96"/>
    </row>
    <row r="10" spans="2:5">
      <c r="B10" s="20" t="s">
        <v>183</v>
      </c>
      <c r="C10" s="21" t="s">
        <v>155</v>
      </c>
      <c r="D10" s="21" t="s">
        <v>156</v>
      </c>
      <c r="E10" s="22" t="s">
        <v>188</v>
      </c>
    </row>
    <row r="11" spans="2:5">
      <c r="B11" s="42" t="s">
        <v>157</v>
      </c>
      <c r="C11" s="43">
        <v>174</v>
      </c>
      <c r="D11" s="43">
        <v>174</v>
      </c>
      <c r="E11" s="44">
        <v>80.959999999999994</v>
      </c>
    </row>
    <row r="12" spans="2:5">
      <c r="B12" s="42" t="s">
        <v>158</v>
      </c>
      <c r="C12" s="43">
        <v>195</v>
      </c>
      <c r="D12" s="43">
        <v>195</v>
      </c>
      <c r="E12" s="44">
        <v>90.73</v>
      </c>
    </row>
    <row r="13" spans="2:5">
      <c r="B13" s="42" t="s">
        <v>116</v>
      </c>
      <c r="C13" s="43">
        <v>191</v>
      </c>
      <c r="D13" s="43">
        <v>191</v>
      </c>
      <c r="E13" s="44">
        <v>88.87</v>
      </c>
    </row>
    <row r="14" spans="2:5">
      <c r="B14" s="42" t="s">
        <v>117</v>
      </c>
      <c r="C14" s="43">
        <v>115</v>
      </c>
      <c r="D14" s="43">
        <v>115</v>
      </c>
      <c r="E14" s="44">
        <v>53.51</v>
      </c>
    </row>
    <row r="15" spans="2:5">
      <c r="B15" s="42" t="s">
        <v>118</v>
      </c>
      <c r="C15" s="43">
        <v>26</v>
      </c>
      <c r="D15" s="43">
        <v>26</v>
      </c>
      <c r="E15" s="44">
        <v>12.1</v>
      </c>
    </row>
    <row r="16" spans="2:5">
      <c r="B16" s="42" t="s">
        <v>119</v>
      </c>
      <c r="C16" s="43">
        <v>88</v>
      </c>
      <c r="D16" s="43">
        <v>88</v>
      </c>
      <c r="E16" s="44">
        <v>40.950000000000003</v>
      </c>
    </row>
    <row r="17" spans="2:5">
      <c r="B17" s="42" t="s">
        <v>120</v>
      </c>
      <c r="C17" s="43">
        <v>184</v>
      </c>
      <c r="D17" s="43">
        <v>184</v>
      </c>
      <c r="E17" s="44">
        <v>85.62</v>
      </c>
    </row>
    <row r="18" spans="2:5">
      <c r="B18" s="42" t="s">
        <v>121</v>
      </c>
      <c r="C18" s="43">
        <v>225</v>
      </c>
      <c r="D18" s="43">
        <v>225</v>
      </c>
      <c r="E18" s="44">
        <v>104.69</v>
      </c>
    </row>
    <row r="19" spans="2:5">
      <c r="B19" s="42" t="s">
        <v>122</v>
      </c>
      <c r="C19" s="43">
        <v>224</v>
      </c>
      <c r="D19" s="43">
        <v>224</v>
      </c>
      <c r="E19" s="44">
        <v>104.23</v>
      </c>
    </row>
    <row r="20" spans="2:5">
      <c r="B20" s="42" t="s">
        <v>123</v>
      </c>
      <c r="C20" s="43">
        <v>205</v>
      </c>
      <c r="D20" s="43">
        <v>205</v>
      </c>
      <c r="E20" s="44">
        <v>95.39</v>
      </c>
    </row>
    <row r="21" spans="2:5">
      <c r="B21" s="42" t="s">
        <v>124</v>
      </c>
      <c r="C21" s="43">
        <v>80</v>
      </c>
      <c r="D21" s="43">
        <v>80</v>
      </c>
      <c r="E21" s="44">
        <v>37.22</v>
      </c>
    </row>
    <row r="22" spans="2:5">
      <c r="B22" s="42" t="s">
        <v>125</v>
      </c>
      <c r="C22" s="43">
        <v>212</v>
      </c>
      <c r="D22" s="43">
        <v>212</v>
      </c>
      <c r="E22" s="44">
        <v>98.64</v>
      </c>
    </row>
    <row r="23" spans="2:5">
      <c r="B23" s="42" t="s">
        <v>126</v>
      </c>
      <c r="C23" s="43">
        <v>199</v>
      </c>
      <c r="D23" s="43">
        <v>199</v>
      </c>
      <c r="E23" s="44">
        <v>92.59</v>
      </c>
    </row>
    <row r="24" spans="2:5">
      <c r="B24" s="42" t="s">
        <v>127</v>
      </c>
      <c r="C24" s="43">
        <v>56</v>
      </c>
      <c r="D24" s="43">
        <v>56</v>
      </c>
      <c r="E24" s="44">
        <v>26.06</v>
      </c>
    </row>
    <row r="25" spans="2:5">
      <c r="B25" s="42" t="s">
        <v>128</v>
      </c>
      <c r="C25" s="43">
        <v>79</v>
      </c>
      <c r="D25" s="43">
        <v>79</v>
      </c>
      <c r="E25" s="44">
        <v>36.76</v>
      </c>
    </row>
    <row r="26" spans="2:5">
      <c r="B26" s="42" t="s">
        <v>129</v>
      </c>
      <c r="C26" s="43">
        <v>103</v>
      </c>
      <c r="D26" s="43">
        <v>103</v>
      </c>
      <c r="E26" s="44">
        <v>47.93</v>
      </c>
    </row>
    <row r="27" spans="2:5">
      <c r="B27" s="42" t="s">
        <v>130</v>
      </c>
      <c r="C27" s="43">
        <v>191</v>
      </c>
      <c r="D27" s="43">
        <v>191</v>
      </c>
      <c r="E27" s="44">
        <v>88.87</v>
      </c>
    </row>
    <row r="28" spans="2:5">
      <c r="B28" s="42" t="s">
        <v>131</v>
      </c>
      <c r="C28" s="43">
        <v>36</v>
      </c>
      <c r="D28" s="43">
        <v>36</v>
      </c>
      <c r="E28" s="44">
        <v>16.75</v>
      </c>
    </row>
    <row r="29" spans="2:5">
      <c r="B29" s="42" t="s">
        <v>132</v>
      </c>
      <c r="C29" s="43">
        <v>31</v>
      </c>
      <c r="D29" s="43">
        <v>31</v>
      </c>
      <c r="E29" s="44">
        <v>14.42</v>
      </c>
    </row>
    <row r="30" spans="2:5">
      <c r="B30" s="42" t="s">
        <v>133</v>
      </c>
      <c r="C30" s="43">
        <v>161</v>
      </c>
      <c r="D30" s="43">
        <v>161</v>
      </c>
      <c r="E30" s="44">
        <v>74.91</v>
      </c>
    </row>
    <row r="31" spans="2:5">
      <c r="B31" s="42" t="s">
        <v>134</v>
      </c>
      <c r="C31" s="43">
        <v>118</v>
      </c>
      <c r="D31" s="43">
        <v>118</v>
      </c>
      <c r="E31" s="44">
        <v>54.91</v>
      </c>
    </row>
    <row r="32" spans="2:5">
      <c r="B32" s="42" t="s">
        <v>135</v>
      </c>
      <c r="C32" s="43">
        <v>179</v>
      </c>
      <c r="D32" s="43">
        <v>179</v>
      </c>
      <c r="E32" s="44">
        <v>83.29</v>
      </c>
    </row>
    <row r="33" spans="2:5">
      <c r="B33" s="42" t="s">
        <v>136</v>
      </c>
      <c r="C33" s="43">
        <v>114</v>
      </c>
      <c r="D33" s="43">
        <v>114</v>
      </c>
      <c r="E33" s="44">
        <v>53.04</v>
      </c>
    </row>
    <row r="34" spans="2:5">
      <c r="B34" s="42" t="s">
        <v>137</v>
      </c>
      <c r="C34" s="43">
        <v>66</v>
      </c>
      <c r="D34" s="43">
        <v>66</v>
      </c>
      <c r="E34" s="44">
        <v>30.71</v>
      </c>
    </row>
    <row r="35" spans="2:5">
      <c r="B35" s="42" t="s">
        <v>138</v>
      </c>
      <c r="C35" s="43">
        <v>27</v>
      </c>
      <c r="D35" s="43">
        <v>27</v>
      </c>
      <c r="E35" s="44">
        <v>12.56</v>
      </c>
    </row>
    <row r="36" spans="2:5">
      <c r="B36" s="42" t="s">
        <v>139</v>
      </c>
      <c r="C36" s="43">
        <v>212</v>
      </c>
      <c r="D36" s="43">
        <v>212</v>
      </c>
      <c r="E36" s="44">
        <v>98.64</v>
      </c>
    </row>
    <row r="37" spans="2:5">
      <c r="B37" s="42" t="s">
        <v>140</v>
      </c>
      <c r="C37" s="43">
        <v>206</v>
      </c>
      <c r="D37" s="43">
        <v>206</v>
      </c>
      <c r="E37" s="44">
        <v>95.85</v>
      </c>
    </row>
    <row r="38" spans="2:5">
      <c r="B38" s="42" t="s">
        <v>141</v>
      </c>
      <c r="C38" s="43">
        <v>174</v>
      </c>
      <c r="D38" s="43">
        <v>174</v>
      </c>
      <c r="E38" s="44">
        <v>80.959999999999994</v>
      </c>
    </row>
    <row r="39" spans="2:5">
      <c r="B39" s="42" t="s">
        <v>142</v>
      </c>
      <c r="C39" s="43">
        <v>47</v>
      </c>
      <c r="D39" s="43">
        <v>47</v>
      </c>
      <c r="E39" s="44">
        <v>21.87</v>
      </c>
    </row>
    <row r="40" spans="2:5">
      <c r="B40" s="42" t="s">
        <v>143</v>
      </c>
      <c r="C40" s="43">
        <v>216</v>
      </c>
      <c r="D40" s="43">
        <v>216</v>
      </c>
      <c r="E40" s="44">
        <v>100.5</v>
      </c>
    </row>
    <row r="41" spans="2:5" ht="17.25" thickBot="1">
      <c r="B41" s="45"/>
      <c r="C41" s="46"/>
      <c r="D41" s="47"/>
      <c r="E41" s="44"/>
    </row>
    <row r="42" spans="2:5" ht="17.25" thickTop="1">
      <c r="B42" s="73" t="s">
        <v>184</v>
      </c>
      <c r="C42" s="74">
        <f>AVERAGE(C11:C40)</f>
        <v>137.80000000000001</v>
      </c>
      <c r="D42" s="74">
        <f t="shared" ref="D42:E42" si="0">AVERAGE(D11:D40)</f>
        <v>137.80000000000001</v>
      </c>
      <c r="E42" s="75">
        <f t="shared" si="0"/>
        <v>64.117666666666679</v>
      </c>
    </row>
    <row r="43" spans="2:5" ht="17.25" thickBot="1">
      <c r="B43" s="76" t="s">
        <v>191</v>
      </c>
      <c r="C43" s="77">
        <f>SUM(C11:C41)</f>
        <v>4134</v>
      </c>
      <c r="D43" s="77">
        <f>SUM(D11:D41)</f>
        <v>4134</v>
      </c>
      <c r="E43" s="78">
        <f>SUM(E11:E41)</f>
        <v>1923.5300000000004</v>
      </c>
    </row>
  </sheetData>
  <mergeCells count="8">
    <mergeCell ref="C7:E7"/>
    <mergeCell ref="B9:E9"/>
    <mergeCell ref="B1:E1"/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삼천포 소화가스 1월</vt:lpstr>
      <vt:lpstr>삼천포 소화가스 2월</vt:lpstr>
      <vt:lpstr>삼천포 소화가스 3월</vt:lpstr>
      <vt:lpstr>삼천포 소화가스 4월</vt:lpstr>
      <vt:lpstr>사천 태양광 4월</vt:lpstr>
      <vt:lpstr>곤명 태양광 4월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2022-11-29T23:55:46Z</dcterms:created>
  <dcterms:modified xsi:type="dcterms:W3CDTF">2023-05-10T06:14:03Z</dcterms:modified>
</cp:coreProperties>
</file>